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водоснабжение и водоотведение" sheetId="1" r:id="rId1"/>
  </sheets>
  <definedNames>
    <definedName name="_xlnm.Print_Area" localSheetId="0">'водоснабжение и водоотведение'!$A$1:$AF$28</definedName>
  </definedNames>
  <calcPr fullCalcOnLoad="1"/>
</workbook>
</file>

<file path=xl/sharedStrings.xml><?xml version="1.0" encoding="utf-8"?>
<sst xmlns="http://schemas.openxmlformats.org/spreadsheetml/2006/main" count="147" uniqueCount="56">
  <si>
    <t>Условия расчета</t>
  </si>
  <si>
    <t>Холодная вода</t>
  </si>
  <si>
    <t>Горячая вода</t>
  </si>
  <si>
    <t>Водоотведение</t>
  </si>
  <si>
    <t>Норма-тив, куб. м на 1 чел-ка в месяц</t>
  </si>
  <si>
    <t>Тариф, руб./ куб.м</t>
  </si>
  <si>
    <t>Размер платы, руб. на 1 чел-ка в месяц</t>
  </si>
  <si>
    <t>со счетчиком</t>
  </si>
  <si>
    <t>-</t>
  </si>
  <si>
    <t>по факт. потребле-нию</t>
  </si>
  <si>
    <t>по факт. потребле-нию хол. и гор. воды</t>
  </si>
  <si>
    <t>без счетчика, в т.ч.</t>
  </si>
  <si>
    <t>3. с газовыми водоподогревателями, канализацией, ванной и душем</t>
  </si>
  <si>
    <t>5. с водопроводом в квартире, без канализации</t>
  </si>
  <si>
    <t>8. с водопроводом, ванной, канализованием в септик</t>
  </si>
  <si>
    <t>9. с водопроводом, канализацией, общими душевыми, кухнями</t>
  </si>
  <si>
    <t>10. с водопроводом, канализацией, душами при комнатах</t>
  </si>
  <si>
    <t>11. с водопроводом, канализацией, общими душевыми</t>
  </si>
  <si>
    <t>Нормативные акты</t>
  </si>
  <si>
    <t>Примечание</t>
  </si>
  <si>
    <t>¹ В данной таблице указаны тарифы на горячую воду для потребителей МУП "Калининградтеплосеть",  приготовление которой осуществляется с использованием индивидуальных тепловых пунктов</t>
  </si>
  <si>
    <t>3) Постановление главы администрации городского округа "Город Калининград" от 28.09.2009 № 1722 "О нормативах  потребления коммунальных услуг" (в ред. постановления главы администрации городского округа "Город Калининград" от 19.03.2010 № 527)</t>
  </si>
  <si>
    <t>Норматив, куб. м на 1 чел-ка в месяц</t>
  </si>
  <si>
    <t>Размер платы за водоснабжение и водоотведение с 01.01.2014 по 30.06.2014</t>
  </si>
  <si>
    <r>
      <t>122,21</t>
    </r>
    <r>
      <rPr>
        <sz val="9"/>
        <color indexed="8"/>
        <rFont val="Times New Roman"/>
        <family val="1"/>
      </rPr>
      <t>²</t>
    </r>
  </si>
  <si>
    <t>Итого за водосн-е и водоотв-е на 1 человека в месяц</t>
  </si>
  <si>
    <r>
      <t xml:space="preserve"> ²Тариф за 1 куб.м горячей воды </t>
    </r>
    <r>
      <rPr>
        <b/>
        <i/>
        <u val="single"/>
        <sz val="9"/>
        <color indexed="8"/>
        <rFont val="Arial"/>
        <family val="2"/>
      </rPr>
      <t>с 01.01.2014 по 31.06.2014</t>
    </r>
    <r>
      <rPr>
        <b/>
        <sz val="9"/>
        <color indexed="8"/>
        <rFont val="Arial"/>
        <family val="2"/>
      </rPr>
      <t xml:space="preserve"> (122,21 руб./куб.м) включает в себя стоимость 1 куб.м холодной воды (16,28 руб./куб.м) и стоимость подогрева 1 куб.м х/воды (105,93 руб./куб.м)</t>
    </r>
  </si>
  <si>
    <t>тариф на горячую воду = 1569,4 руб./Гкал*0,0675 Гкал+16,28 руб./куб.м=122,21 руб./куб.м</t>
  </si>
  <si>
    <t>2) Приказ Службы по государственному регулированию цен и тарифов Калининградской области от 20.12.2013 № 117-03т/13 "Об установлении тарифов на тепловую энергию (мощность) для потребителей МУП "Калининградтеплосеть" на 2014 год" (с изм. от 31.12.2013 № 124-02т/13)</t>
  </si>
  <si>
    <t>2. с централизованным горячим водоснабжением, канализацией, ванной и душем (этажность зданий свыше 5 этажей)</t>
  </si>
  <si>
    <t>1. с централизованным горячим водоснабжением, канализацией, ванной и душем (этажность зданий до 5 этажей включительно)</t>
  </si>
  <si>
    <t>6. с водопроводом, канализацией, без водоподогревателей, газоснабжения, ванны и душа</t>
  </si>
  <si>
    <t>4. с водоподогревателями на твердом топливе, канализацией, ванной и душем</t>
  </si>
  <si>
    <t>1. Многоквартирный дом, оборудованный централизованным холодным водоснабжением, централизованным горячим водоснабжением, ванной и (или) душем, централизованным водоотведением</t>
  </si>
  <si>
    <r>
      <t xml:space="preserve">Условия расчета (в соответствии со степенью благоустроенности жилищного фонда, </t>
    </r>
    <r>
      <rPr>
        <u val="single"/>
        <sz val="9"/>
        <color indexed="8"/>
        <rFont val="Arial"/>
        <family val="2"/>
      </rPr>
      <t>установленной Постановлением Правительства Калининградской обл. от 28.03.2014 № 184</t>
    </r>
    <r>
      <rPr>
        <sz val="9"/>
        <color indexed="8"/>
        <rFont val="Arial"/>
        <family val="2"/>
      </rPr>
      <t>)</t>
    </r>
  </si>
  <si>
    <t>2. Многоквартирный дом, оборудованный централизованным холодным водоснабжением, централизованным водоотведением, водонагревателем на различных видах топлива, ванной и (или) душем</t>
  </si>
  <si>
    <t xml:space="preserve">3. Многоквартирный дом, оборудованный централизованным холодным водоснабжением, без централизованного водоотведения </t>
  </si>
  <si>
    <t>4. Многоквартирный дом, оборудованный централизованным холодным водоснабжением, централизованным водоотведением</t>
  </si>
  <si>
    <t>7. с газоснабжением, водопроводом, канализацией, без ванны и душа</t>
  </si>
  <si>
    <t>5. Многоквартирный дом, оборудованный централизованным холодным водоснабжением, централизованным водоотведением, водонагревателем на различных видах топлива</t>
  </si>
  <si>
    <t>6. Многоквартирный дом, оборудованный централизованным холодным водоснабжением, централизованным горячим водоснабжением, централизованным водоотведением</t>
  </si>
  <si>
    <t xml:space="preserve">7. Многоквартирный дом, оборудованный централизованным холодным водоснабжением, централизованным горячим водоснабжением, ванной и (или) душем, без централизованного водоотведения </t>
  </si>
  <si>
    <t xml:space="preserve"> -</t>
  </si>
  <si>
    <t xml:space="preserve">8. Многоквартирный дом, оборудованный централизованным холодным водоснабжением, централизованным горячим водоснабжением, без централизованного водоотведения </t>
  </si>
  <si>
    <t xml:space="preserve">9. Многоквартирный дом, оборудованный централизованным холодным водоснабжением, водонагревателем на различных видах топлива, ванной и (или) душем, без централизованного водоотведения </t>
  </si>
  <si>
    <t xml:space="preserve"> *</t>
  </si>
  <si>
    <t xml:space="preserve">10. Многоквартирный дом, оборудованный централизованным холодным водоснабжением, водонагревателем на различных видах топлива, без централизованного водоотведения </t>
  </si>
  <si>
    <t>5) Постановление главы администрации городского округа "Город Калининград" от 31.12.2008 № 2222 "О размере платы за коммунальную услугу теплоснабжения"</t>
  </si>
  <si>
    <t>Размер платы за водоснабжение и водоотведение с 01.07.2014 по 30.09.2014</t>
  </si>
  <si>
    <t xml:space="preserve">4) Постановление Правительства Калининградской области от 28.03.2014 № 184 "Об утверждении нормативов потребления коммунальных услуг (отопления, холодного и горячего водоснабжения, водоотведения) на территории Калининградской области" (с изменениями)
</t>
  </si>
  <si>
    <t>Размер платы за водоснабжение и водоотведение с 01.10.2014 по 31.12.2014</t>
  </si>
  <si>
    <r>
      <t>1) Приказ Службы по государственному регулированию цен и тарифов Калининградской области от 18.12.2013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>№ 115-02окк/13 "Об установлении тарифов на питьевую воду и водоотведение организации  водопроводно-канализационного хозяйства МУП КХ "Водоканал" городского округа "Город Калининград" (с учетом внесенных изменений от 19.06.2014 № 58-01окк/14)</t>
    </r>
  </si>
  <si>
    <t>тариф на горячую воду = 1718,08 руб./Гкал*0,0675 Гкал+17,10 руб./куб.м=133,07 руб./куб.м</t>
  </si>
  <si>
    <t>³Тариф за 1 куб.м горячей воды с 01.07.2014 по 31.12.2014 ( 133, 07 руб./куб.м) включает в себя стоимость 1 куб.м холодной воды (17,10 руб./куб.м) и стоимость подогрева 1 куб.м х/воды (115,97 руб./куб.м)</t>
  </si>
  <si>
    <t>*133,07</t>
  </si>
  <si>
    <t>³133,07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</si>
</sst>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1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2" fontId="45" fillId="31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5" fillId="12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vertical="center" wrapText="1"/>
    </xf>
    <xf numFmtId="0" fontId="45" fillId="6" borderId="12" xfId="0" applyFont="1" applyFill="1" applyBorder="1" applyAlignment="1">
      <alignment horizontal="center" vertical="center" wrapText="1"/>
    </xf>
    <xf numFmtId="2" fontId="45" fillId="6" borderId="10" xfId="0" applyNumberFormat="1" applyFont="1" applyFill="1" applyBorder="1" applyAlignment="1">
      <alignment horizontal="left" vertical="center" wrapText="1"/>
    </xf>
    <xf numFmtId="0" fontId="45" fillId="6" borderId="10" xfId="0" applyFont="1" applyFill="1" applyBorder="1" applyAlignment="1">
      <alignment vertical="center" wrapText="1"/>
    </xf>
    <xf numFmtId="0" fontId="48" fillId="13" borderId="12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 wrapText="1"/>
    </xf>
    <xf numFmtId="2" fontId="45" fillId="13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48" fillId="13" borderId="12" xfId="0" applyFont="1" applyFill="1" applyBorder="1" applyAlignment="1">
      <alignment horizontal="center" vertical="center"/>
    </xf>
    <xf numFmtId="0" fontId="48" fillId="13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justify" vertical="center" wrapText="1"/>
    </xf>
    <xf numFmtId="0" fontId="45" fillId="6" borderId="16" xfId="0" applyFont="1" applyFill="1" applyBorder="1" applyAlignment="1">
      <alignment horizontal="left" vertical="center" wrapText="1"/>
    </xf>
    <xf numFmtId="0" fontId="45" fillId="6" borderId="17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5" fillId="10" borderId="10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2" fontId="45" fillId="0" borderId="16" xfId="0" applyNumberFormat="1" applyFont="1" applyFill="1" applyBorder="1" applyAlignment="1">
      <alignment horizontal="center" vertical="center" wrapText="1"/>
    </xf>
    <xf numFmtId="2" fontId="45" fillId="0" borderId="18" xfId="0" applyNumberFormat="1" applyFont="1" applyFill="1" applyBorder="1" applyAlignment="1">
      <alignment horizontal="center" vertical="center" wrapText="1"/>
    </xf>
    <xf numFmtId="0" fontId="45" fillId="12" borderId="16" xfId="0" applyFont="1" applyFill="1" applyBorder="1" applyAlignment="1">
      <alignment horizontal="center" vertical="center" wrapText="1"/>
    </xf>
    <xf numFmtId="0" fontId="45" fillId="12" borderId="18" xfId="0" applyFont="1" applyFill="1" applyBorder="1" applyAlignment="1">
      <alignment horizontal="center" vertical="center" wrapText="1"/>
    </xf>
    <xf numFmtId="2" fontId="46" fillId="0" borderId="16" xfId="0" applyNumberFormat="1" applyFont="1" applyFill="1" applyBorder="1" applyAlignment="1">
      <alignment horizontal="center" vertical="center" wrapText="1"/>
    </xf>
    <xf numFmtId="2" fontId="46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12" borderId="13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2" fontId="45" fillId="6" borderId="16" xfId="0" applyNumberFormat="1" applyFont="1" applyFill="1" applyBorder="1" applyAlignment="1">
      <alignment horizontal="left" vertical="center" wrapText="1"/>
    </xf>
    <xf numFmtId="2" fontId="45" fillId="6" borderId="18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="75" zoomScaleSheetLayoutView="75" zoomScalePageLayoutView="0" workbookViewId="0" topLeftCell="J1">
      <selection activeCell="S6" sqref="S6"/>
    </sheetView>
  </sheetViews>
  <sheetFormatPr defaultColWidth="9.140625" defaultRowHeight="15"/>
  <cols>
    <col min="1" max="1" width="23.28125" style="7" customWidth="1"/>
    <col min="2" max="2" width="9.28125" style="12" customWidth="1"/>
    <col min="3" max="3" width="8.140625" style="7" customWidth="1"/>
    <col min="4" max="4" width="10.7109375" style="7" customWidth="1"/>
    <col min="5" max="5" width="8.57421875" style="12" customWidth="1"/>
    <col min="6" max="6" width="11.28125" style="7" customWidth="1"/>
    <col min="7" max="7" width="10.7109375" style="7" customWidth="1"/>
    <col min="8" max="8" width="9.00390625" style="12" customWidth="1"/>
    <col min="9" max="9" width="7.57421875" style="7" customWidth="1"/>
    <col min="10" max="10" width="9.8515625" style="7" customWidth="1"/>
    <col min="11" max="11" width="16.28125" style="8" customWidth="1"/>
    <col min="12" max="12" width="10.140625" style="8" customWidth="1"/>
    <col min="13" max="13" width="9.28125" style="8" customWidth="1"/>
    <col min="14" max="14" width="10.8515625" style="8" customWidth="1"/>
    <col min="15" max="15" width="11.140625" style="8" customWidth="1"/>
    <col min="16" max="16" width="11.28125" style="8" customWidth="1"/>
    <col min="17" max="17" width="11.140625" style="8" customWidth="1"/>
    <col min="18" max="18" width="11.7109375" style="8" customWidth="1"/>
    <col min="19" max="19" width="11.140625" style="8" customWidth="1"/>
    <col min="20" max="20" width="11.7109375" style="8" customWidth="1"/>
    <col min="21" max="21" width="14.140625" style="8" customWidth="1"/>
    <col min="22" max="22" width="27.140625" style="8" customWidth="1"/>
    <col min="23" max="23" width="9.7109375" style="7" customWidth="1"/>
    <col min="24" max="24" width="8.140625" style="7" customWidth="1"/>
    <col min="25" max="25" width="10.7109375" style="7" customWidth="1"/>
    <col min="26" max="26" width="10.00390625" style="7" customWidth="1"/>
    <col min="27" max="27" width="9.140625" style="7" customWidth="1"/>
    <col min="28" max="28" width="9.00390625" style="7" customWidth="1"/>
    <col min="29" max="29" width="9.7109375" style="7" customWidth="1"/>
    <col min="30" max="30" width="7.28125" style="7" customWidth="1"/>
    <col min="31" max="31" width="10.421875" style="7" customWidth="1"/>
    <col min="32" max="32" width="16.28125" style="8" customWidth="1"/>
    <col min="33" max="16384" width="9.140625" style="1" customWidth="1"/>
  </cols>
  <sheetData>
    <row r="1" spans="1:32" ht="21" customHeight="1" thickBo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39" t="s">
        <v>48</v>
      </c>
      <c r="M1" s="40"/>
      <c r="N1" s="40"/>
      <c r="O1" s="40"/>
      <c r="P1" s="40"/>
      <c r="Q1" s="40"/>
      <c r="R1" s="40"/>
      <c r="S1" s="40"/>
      <c r="T1" s="41"/>
      <c r="U1" s="33"/>
      <c r="V1" s="69" t="s">
        <v>50</v>
      </c>
      <c r="W1" s="70"/>
      <c r="X1" s="70"/>
      <c r="Y1" s="70"/>
      <c r="Z1" s="70"/>
      <c r="AA1" s="70"/>
      <c r="AB1" s="70"/>
      <c r="AC1" s="70"/>
      <c r="AD1" s="70"/>
      <c r="AE1" s="70"/>
      <c r="AF1" s="71"/>
    </row>
    <row r="2" spans="1:32" ht="15.75" customHeight="1" thickBot="1">
      <c r="A2" s="53" t="s">
        <v>0</v>
      </c>
      <c r="B2" s="38" t="s">
        <v>1</v>
      </c>
      <c r="C2" s="38"/>
      <c r="D2" s="38"/>
      <c r="E2" s="38" t="s">
        <v>2</v>
      </c>
      <c r="F2" s="38"/>
      <c r="G2" s="38"/>
      <c r="H2" s="38" t="s">
        <v>3</v>
      </c>
      <c r="I2" s="38"/>
      <c r="J2" s="38"/>
      <c r="K2" s="37" t="s">
        <v>25</v>
      </c>
      <c r="L2" s="38" t="s">
        <v>1</v>
      </c>
      <c r="M2" s="38"/>
      <c r="N2" s="38"/>
      <c r="O2" s="38" t="s">
        <v>2</v>
      </c>
      <c r="P2" s="38"/>
      <c r="Q2" s="38"/>
      <c r="R2" s="38" t="s">
        <v>3</v>
      </c>
      <c r="S2" s="38"/>
      <c r="T2" s="38"/>
      <c r="U2" s="37" t="s">
        <v>25</v>
      </c>
      <c r="V2" s="49" t="s">
        <v>34</v>
      </c>
      <c r="W2" s="38" t="s">
        <v>1</v>
      </c>
      <c r="X2" s="38"/>
      <c r="Y2" s="38"/>
      <c r="Z2" s="38" t="s">
        <v>2</v>
      </c>
      <c r="AA2" s="38"/>
      <c r="AB2" s="38"/>
      <c r="AC2" s="38" t="s">
        <v>3</v>
      </c>
      <c r="AD2" s="38"/>
      <c r="AE2" s="38"/>
      <c r="AF2" s="37" t="s">
        <v>25</v>
      </c>
    </row>
    <row r="3" spans="1:32" ht="96" customHeight="1" thickBot="1">
      <c r="A3" s="53"/>
      <c r="B3" s="13" t="s">
        <v>4</v>
      </c>
      <c r="C3" s="2" t="s">
        <v>5</v>
      </c>
      <c r="D3" s="3" t="s">
        <v>6</v>
      </c>
      <c r="E3" s="13" t="s">
        <v>4</v>
      </c>
      <c r="F3" s="2" t="s">
        <v>5</v>
      </c>
      <c r="G3" s="3" t="s">
        <v>6</v>
      </c>
      <c r="H3" s="13" t="s">
        <v>4</v>
      </c>
      <c r="I3" s="2" t="s">
        <v>5</v>
      </c>
      <c r="J3" s="3" t="s">
        <v>6</v>
      </c>
      <c r="K3" s="37"/>
      <c r="L3" s="34" t="s">
        <v>4</v>
      </c>
      <c r="M3" s="2" t="s">
        <v>5</v>
      </c>
      <c r="N3" s="26" t="s">
        <v>6</v>
      </c>
      <c r="O3" s="34" t="s">
        <v>4</v>
      </c>
      <c r="P3" s="2" t="s">
        <v>5</v>
      </c>
      <c r="Q3" s="26" t="s">
        <v>6</v>
      </c>
      <c r="R3" s="34" t="s">
        <v>4</v>
      </c>
      <c r="S3" s="2" t="s">
        <v>5</v>
      </c>
      <c r="T3" s="26" t="s">
        <v>6</v>
      </c>
      <c r="U3" s="37"/>
      <c r="V3" s="50"/>
      <c r="W3" s="28" t="s">
        <v>22</v>
      </c>
      <c r="X3" s="2" t="s">
        <v>5</v>
      </c>
      <c r="Y3" s="3" t="s">
        <v>6</v>
      </c>
      <c r="Z3" s="28" t="s">
        <v>22</v>
      </c>
      <c r="AA3" s="2" t="s">
        <v>5</v>
      </c>
      <c r="AB3" s="3" t="s">
        <v>6</v>
      </c>
      <c r="AC3" s="28" t="s">
        <v>22</v>
      </c>
      <c r="AD3" s="2" t="s">
        <v>5</v>
      </c>
      <c r="AE3" s="3" t="s">
        <v>6</v>
      </c>
      <c r="AF3" s="37"/>
    </row>
    <row r="4" spans="1:32" ht="51" customHeight="1" thickBot="1">
      <c r="A4" s="29" t="s">
        <v>7</v>
      </c>
      <c r="B4" s="13" t="s">
        <v>8</v>
      </c>
      <c r="C4" s="2">
        <f>C6</f>
        <v>16.28</v>
      </c>
      <c r="D4" s="3" t="s">
        <v>9</v>
      </c>
      <c r="E4" s="13" t="s">
        <v>8</v>
      </c>
      <c r="F4" s="2" t="s">
        <v>24</v>
      </c>
      <c r="G4" s="3" t="s">
        <v>9</v>
      </c>
      <c r="H4" s="13" t="s">
        <v>8</v>
      </c>
      <c r="I4" s="18">
        <f>I6</f>
        <v>7.2</v>
      </c>
      <c r="J4" s="3" t="s">
        <v>9</v>
      </c>
      <c r="K4" s="4" t="s">
        <v>10</v>
      </c>
      <c r="L4" s="34" t="s">
        <v>8</v>
      </c>
      <c r="M4" s="18">
        <f>M6</f>
        <v>17.1</v>
      </c>
      <c r="N4" s="26" t="s">
        <v>9</v>
      </c>
      <c r="O4" s="34" t="s">
        <v>8</v>
      </c>
      <c r="P4" s="18" t="s">
        <v>54</v>
      </c>
      <c r="Q4" s="26" t="s">
        <v>9</v>
      </c>
      <c r="R4" s="34" t="s">
        <v>8</v>
      </c>
      <c r="S4" s="18">
        <f>S6</f>
        <v>7.48</v>
      </c>
      <c r="T4" s="26" t="s">
        <v>9</v>
      </c>
      <c r="U4" s="23" t="s">
        <v>10</v>
      </c>
      <c r="V4" s="32" t="str">
        <f>A4</f>
        <v>со счетчиком</v>
      </c>
      <c r="W4" s="28" t="s">
        <v>8</v>
      </c>
      <c r="X4" s="18">
        <f>X6</f>
        <v>17.1</v>
      </c>
      <c r="Y4" s="3" t="s">
        <v>9</v>
      </c>
      <c r="Z4" s="28" t="s">
        <v>8</v>
      </c>
      <c r="AA4" s="2" t="s">
        <v>55</v>
      </c>
      <c r="AB4" s="3" t="s">
        <v>9</v>
      </c>
      <c r="AC4" s="28" t="s">
        <v>8</v>
      </c>
      <c r="AD4" s="2">
        <v>7.48</v>
      </c>
      <c r="AE4" s="3" t="s">
        <v>9</v>
      </c>
      <c r="AF4" s="4" t="s">
        <v>10</v>
      </c>
    </row>
    <row r="5" spans="1:32" ht="17.25" customHeight="1" thickBot="1">
      <c r="A5" s="29" t="s">
        <v>11</v>
      </c>
      <c r="B5" s="42"/>
      <c r="C5" s="43"/>
      <c r="D5" s="43"/>
      <c r="E5" s="43"/>
      <c r="F5" s="43"/>
      <c r="G5" s="43"/>
      <c r="H5" s="43"/>
      <c r="I5" s="43"/>
      <c r="J5" s="43"/>
      <c r="K5" s="44"/>
      <c r="L5" s="24"/>
      <c r="M5" s="24"/>
      <c r="N5" s="24"/>
      <c r="O5" s="24"/>
      <c r="P5" s="24"/>
      <c r="Q5" s="24"/>
      <c r="R5" s="24"/>
      <c r="S5" s="24"/>
      <c r="T5" s="24"/>
      <c r="U5" s="24"/>
      <c r="V5" s="30"/>
      <c r="W5" s="42"/>
      <c r="X5" s="43"/>
      <c r="Y5" s="43"/>
      <c r="Z5" s="43"/>
      <c r="AA5" s="43"/>
      <c r="AB5" s="43"/>
      <c r="AC5" s="43"/>
      <c r="AD5" s="43"/>
      <c r="AE5" s="43"/>
      <c r="AF5" s="44"/>
    </row>
    <row r="6" spans="1:32" ht="78" customHeight="1" thickBot="1">
      <c r="A6" s="36" t="s">
        <v>30</v>
      </c>
      <c r="B6" s="13">
        <v>4.89</v>
      </c>
      <c r="C6" s="17">
        <v>16.28</v>
      </c>
      <c r="D6" s="5">
        <f>B6*C6</f>
        <v>79.6092</v>
      </c>
      <c r="E6" s="13">
        <v>4.38</v>
      </c>
      <c r="F6" s="5">
        <v>122.21</v>
      </c>
      <c r="G6" s="5">
        <f>E6*F6</f>
        <v>535.2797999999999</v>
      </c>
      <c r="H6" s="13">
        <v>9.27</v>
      </c>
      <c r="I6" s="5">
        <v>7.2</v>
      </c>
      <c r="J6" s="5">
        <f>H6*I6</f>
        <v>66.744</v>
      </c>
      <c r="K6" s="6">
        <f>D6+G6+J6</f>
        <v>681.6329999999999</v>
      </c>
      <c r="L6" s="35">
        <f>B6</f>
        <v>4.89</v>
      </c>
      <c r="M6" s="5">
        <v>17.1</v>
      </c>
      <c r="N6" s="5">
        <f>L6*M6</f>
        <v>83.619</v>
      </c>
      <c r="O6" s="35">
        <f>E6</f>
        <v>4.38</v>
      </c>
      <c r="P6" s="5">
        <v>133.07</v>
      </c>
      <c r="Q6" s="5">
        <f>O6*P6</f>
        <v>582.8466</v>
      </c>
      <c r="R6" s="35">
        <f>H6</f>
        <v>9.27</v>
      </c>
      <c r="S6" s="5">
        <v>7.48</v>
      </c>
      <c r="T6" s="5">
        <f>R6*S6</f>
        <v>69.3396</v>
      </c>
      <c r="U6" s="5">
        <f>T6+Q6+N6</f>
        <v>735.8052</v>
      </c>
      <c r="V6" s="72" t="s">
        <v>33</v>
      </c>
      <c r="W6" s="63">
        <v>4.3</v>
      </c>
      <c r="X6" s="61">
        <v>17.1</v>
      </c>
      <c r="Y6" s="61">
        <f>W6*X6</f>
        <v>73.53</v>
      </c>
      <c r="Z6" s="63">
        <v>2.4</v>
      </c>
      <c r="AA6" s="61">
        <v>133.07</v>
      </c>
      <c r="AB6" s="61">
        <f>Z6*AA6</f>
        <v>319.368</v>
      </c>
      <c r="AC6" s="63">
        <v>6.7</v>
      </c>
      <c r="AD6" s="57">
        <v>7.48</v>
      </c>
      <c r="AE6" s="61">
        <f>AC6*AD6</f>
        <v>50.11600000000001</v>
      </c>
      <c r="AF6" s="65">
        <f>Y6+AB6+AE6</f>
        <v>443.014</v>
      </c>
    </row>
    <row r="7" spans="1:32" ht="66.75" customHeight="1" thickBot="1">
      <c r="A7" s="29" t="s">
        <v>29</v>
      </c>
      <c r="B7" s="13">
        <v>5.17</v>
      </c>
      <c r="C7" s="17">
        <v>16.28</v>
      </c>
      <c r="D7" s="5">
        <f aca="true" t="shared" si="0" ref="D7:D16">B7*C7</f>
        <v>84.16760000000001</v>
      </c>
      <c r="E7" s="13">
        <v>4.64</v>
      </c>
      <c r="F7" s="5">
        <v>122.21</v>
      </c>
      <c r="G7" s="5">
        <f>E7*F7</f>
        <v>567.0544</v>
      </c>
      <c r="H7" s="13">
        <v>9.81</v>
      </c>
      <c r="I7" s="5">
        <v>7.2</v>
      </c>
      <c r="J7" s="5">
        <f>H7*I7</f>
        <v>70.632</v>
      </c>
      <c r="K7" s="6">
        <f>D7+G7+J7</f>
        <v>721.854</v>
      </c>
      <c r="L7" s="35">
        <f aca="true" t="shared" si="1" ref="L7:L16">B7</f>
        <v>5.17</v>
      </c>
      <c r="M7" s="5">
        <v>17.1</v>
      </c>
      <c r="N7" s="5">
        <f aca="true" t="shared" si="2" ref="N7:N16">L7*M7</f>
        <v>88.40700000000001</v>
      </c>
      <c r="O7" s="35">
        <f aca="true" t="shared" si="3" ref="O7:O16">E7</f>
        <v>4.64</v>
      </c>
      <c r="P7" s="5">
        <v>133.07</v>
      </c>
      <c r="Q7" s="5">
        <f>O7*P7</f>
        <v>617.4447999999999</v>
      </c>
      <c r="R7" s="35">
        <f aca="true" t="shared" si="4" ref="R7:R16">H7</f>
        <v>9.81</v>
      </c>
      <c r="S7" s="5">
        <v>7.48</v>
      </c>
      <c r="T7" s="5">
        <f aca="true" t="shared" si="5" ref="T7:T16">R7*S7</f>
        <v>73.37880000000001</v>
      </c>
      <c r="U7" s="5">
        <f>T7+Q7+N7</f>
        <v>779.2306</v>
      </c>
      <c r="V7" s="73"/>
      <c r="W7" s="64"/>
      <c r="X7" s="62"/>
      <c r="Y7" s="62"/>
      <c r="Z7" s="64"/>
      <c r="AA7" s="62"/>
      <c r="AB7" s="62"/>
      <c r="AC7" s="67"/>
      <c r="AD7" s="58"/>
      <c r="AE7" s="62"/>
      <c r="AF7" s="66"/>
    </row>
    <row r="8" spans="1:32" ht="54.75" customHeight="1" thickBot="1">
      <c r="A8" s="29" t="s">
        <v>12</v>
      </c>
      <c r="B8" s="13">
        <v>8.47</v>
      </c>
      <c r="C8" s="17">
        <v>16.28</v>
      </c>
      <c r="D8" s="5">
        <f t="shared" si="0"/>
        <v>137.8916</v>
      </c>
      <c r="E8" s="13" t="s">
        <v>8</v>
      </c>
      <c r="F8" s="5">
        <v>122.21</v>
      </c>
      <c r="G8" s="3" t="s">
        <v>8</v>
      </c>
      <c r="H8" s="13">
        <v>8.47</v>
      </c>
      <c r="I8" s="5">
        <v>7.2</v>
      </c>
      <c r="J8" s="5">
        <f>H8*I8</f>
        <v>60.98400000000001</v>
      </c>
      <c r="K8" s="6">
        <f>D8+J8</f>
        <v>198.87560000000002</v>
      </c>
      <c r="L8" s="35">
        <f t="shared" si="1"/>
        <v>8.47</v>
      </c>
      <c r="M8" s="5">
        <v>17.1</v>
      </c>
      <c r="N8" s="5">
        <f t="shared" si="2"/>
        <v>144.83700000000002</v>
      </c>
      <c r="O8" s="35" t="str">
        <f t="shared" si="3"/>
        <v>-</v>
      </c>
      <c r="P8" s="5">
        <v>133.07</v>
      </c>
      <c r="Q8" s="5" t="s">
        <v>42</v>
      </c>
      <c r="R8" s="35">
        <f t="shared" si="4"/>
        <v>8.47</v>
      </c>
      <c r="S8" s="5">
        <v>7.48</v>
      </c>
      <c r="T8" s="5">
        <f t="shared" si="5"/>
        <v>63.35560000000001</v>
      </c>
      <c r="U8" s="5">
        <f>T8+N8</f>
        <v>208.19260000000003</v>
      </c>
      <c r="V8" s="72" t="s">
        <v>35</v>
      </c>
      <c r="W8" s="63">
        <v>6.7</v>
      </c>
      <c r="X8" s="61">
        <f>X6</f>
        <v>17.1</v>
      </c>
      <c r="Y8" s="61">
        <f aca="true" t="shared" si="6" ref="Y8:Y17">W8*X8</f>
        <v>114.57000000000001</v>
      </c>
      <c r="Z8" s="63" t="s">
        <v>8</v>
      </c>
      <c r="AA8" s="61">
        <f>AA6</f>
        <v>133.07</v>
      </c>
      <c r="AB8" s="57" t="s">
        <v>8</v>
      </c>
      <c r="AC8" s="63">
        <v>6.7</v>
      </c>
      <c r="AD8" s="57">
        <v>7.48</v>
      </c>
      <c r="AE8" s="61">
        <f aca="true" t="shared" si="7" ref="AE8:AE13">AC8*AD8</f>
        <v>50.11600000000001</v>
      </c>
      <c r="AF8" s="65">
        <f>Y8+AE8</f>
        <v>164.686</v>
      </c>
    </row>
    <row r="9" spans="1:32" ht="54.75" customHeight="1" thickBot="1">
      <c r="A9" s="29" t="s">
        <v>32</v>
      </c>
      <c r="B9" s="14">
        <v>5.2</v>
      </c>
      <c r="C9" s="17">
        <v>16.28</v>
      </c>
      <c r="D9" s="5">
        <f t="shared" si="0"/>
        <v>84.656</v>
      </c>
      <c r="E9" s="13" t="s">
        <v>8</v>
      </c>
      <c r="F9" s="5">
        <v>122.21</v>
      </c>
      <c r="G9" s="3" t="s">
        <v>8</v>
      </c>
      <c r="H9" s="14">
        <v>5.2</v>
      </c>
      <c r="I9" s="5">
        <v>7.2</v>
      </c>
      <c r="J9" s="5">
        <f>H9*I9</f>
        <v>37.440000000000005</v>
      </c>
      <c r="K9" s="6">
        <f>D9+J9</f>
        <v>122.096</v>
      </c>
      <c r="L9" s="35">
        <f t="shared" si="1"/>
        <v>5.2</v>
      </c>
      <c r="M9" s="5">
        <v>17.1</v>
      </c>
      <c r="N9" s="5">
        <f t="shared" si="2"/>
        <v>88.92000000000002</v>
      </c>
      <c r="O9" s="35" t="str">
        <f t="shared" si="3"/>
        <v>-</v>
      </c>
      <c r="P9" s="5">
        <v>133.07</v>
      </c>
      <c r="Q9" s="5" t="s">
        <v>42</v>
      </c>
      <c r="R9" s="35">
        <f t="shared" si="4"/>
        <v>5.2</v>
      </c>
      <c r="S9" s="5">
        <v>7.48</v>
      </c>
      <c r="T9" s="5">
        <f t="shared" si="5"/>
        <v>38.896</v>
      </c>
      <c r="U9" s="5">
        <f>T9+N9</f>
        <v>127.81600000000002</v>
      </c>
      <c r="V9" s="73"/>
      <c r="W9" s="64"/>
      <c r="X9" s="62"/>
      <c r="Y9" s="62"/>
      <c r="Z9" s="64"/>
      <c r="AA9" s="62"/>
      <c r="AB9" s="58"/>
      <c r="AC9" s="64"/>
      <c r="AD9" s="58"/>
      <c r="AE9" s="62"/>
      <c r="AF9" s="66"/>
    </row>
    <row r="10" spans="1:32" ht="78" customHeight="1" thickBot="1">
      <c r="A10" s="29" t="s">
        <v>13</v>
      </c>
      <c r="B10" s="13">
        <v>1.16</v>
      </c>
      <c r="C10" s="17">
        <v>16.28</v>
      </c>
      <c r="D10" s="5">
        <f t="shared" si="0"/>
        <v>18.8848</v>
      </c>
      <c r="E10" s="13" t="s">
        <v>8</v>
      </c>
      <c r="F10" s="5">
        <v>122.21</v>
      </c>
      <c r="G10" s="3" t="s">
        <v>8</v>
      </c>
      <c r="H10" s="13" t="s">
        <v>8</v>
      </c>
      <c r="I10" s="5">
        <v>7.2</v>
      </c>
      <c r="J10" s="3" t="s">
        <v>8</v>
      </c>
      <c r="K10" s="6">
        <f>D10</f>
        <v>18.8848</v>
      </c>
      <c r="L10" s="35">
        <f t="shared" si="1"/>
        <v>1.16</v>
      </c>
      <c r="M10" s="5">
        <v>17.1</v>
      </c>
      <c r="N10" s="5">
        <f t="shared" si="2"/>
        <v>19.836</v>
      </c>
      <c r="O10" s="35" t="str">
        <f t="shared" si="3"/>
        <v>-</v>
      </c>
      <c r="P10" s="5">
        <v>133.07</v>
      </c>
      <c r="Q10" s="5" t="s">
        <v>42</v>
      </c>
      <c r="R10" s="35" t="str">
        <f t="shared" si="4"/>
        <v>-</v>
      </c>
      <c r="S10" s="5">
        <v>7.48</v>
      </c>
      <c r="T10" s="5" t="s">
        <v>42</v>
      </c>
      <c r="U10" s="5">
        <f>N10</f>
        <v>19.836</v>
      </c>
      <c r="V10" s="31" t="s">
        <v>36</v>
      </c>
      <c r="W10" s="28">
        <v>2.7</v>
      </c>
      <c r="X10" s="5">
        <f>X8</f>
        <v>17.1</v>
      </c>
      <c r="Y10" s="5">
        <f t="shared" si="6"/>
        <v>46.17000000000001</v>
      </c>
      <c r="Z10" s="28" t="s">
        <v>8</v>
      </c>
      <c r="AA10" s="5">
        <f>AA8</f>
        <v>133.07</v>
      </c>
      <c r="AB10" s="3" t="s">
        <v>8</v>
      </c>
      <c r="AC10" s="28" t="s">
        <v>8</v>
      </c>
      <c r="AD10" s="17">
        <v>7.48</v>
      </c>
      <c r="AE10" s="5" t="s">
        <v>8</v>
      </c>
      <c r="AF10" s="6">
        <f>Y10</f>
        <v>46.17000000000001</v>
      </c>
    </row>
    <row r="11" spans="1:32" ht="77.25" customHeight="1" thickBot="1">
      <c r="A11" s="29" t="s">
        <v>31</v>
      </c>
      <c r="B11" s="13">
        <v>1.12</v>
      </c>
      <c r="C11" s="17">
        <v>16.28</v>
      </c>
      <c r="D11" s="5">
        <f t="shared" si="0"/>
        <v>18.233600000000003</v>
      </c>
      <c r="E11" s="13" t="s">
        <v>8</v>
      </c>
      <c r="F11" s="5">
        <v>122.21</v>
      </c>
      <c r="G11" s="3" t="s">
        <v>8</v>
      </c>
      <c r="H11" s="13">
        <v>1.12</v>
      </c>
      <c r="I11" s="5">
        <v>7.2</v>
      </c>
      <c r="J11" s="5">
        <f>H11*I11</f>
        <v>8.064000000000002</v>
      </c>
      <c r="K11" s="6">
        <f>D11+J11</f>
        <v>26.297600000000003</v>
      </c>
      <c r="L11" s="35">
        <f t="shared" si="1"/>
        <v>1.12</v>
      </c>
      <c r="M11" s="5">
        <v>17.1</v>
      </c>
      <c r="N11" s="5">
        <f t="shared" si="2"/>
        <v>19.152000000000005</v>
      </c>
      <c r="O11" s="35" t="str">
        <f t="shared" si="3"/>
        <v>-</v>
      </c>
      <c r="P11" s="5">
        <v>133.07</v>
      </c>
      <c r="Q11" s="5" t="s">
        <v>42</v>
      </c>
      <c r="R11" s="35">
        <f t="shared" si="4"/>
        <v>1.12</v>
      </c>
      <c r="S11" s="5">
        <v>7.48</v>
      </c>
      <c r="T11" s="5">
        <f t="shared" si="5"/>
        <v>8.377600000000001</v>
      </c>
      <c r="U11" s="5">
        <f>N11+T11</f>
        <v>27.529600000000006</v>
      </c>
      <c r="V11" s="31" t="s">
        <v>37</v>
      </c>
      <c r="W11" s="28">
        <v>2.7</v>
      </c>
      <c r="X11" s="5">
        <f aca="true" t="shared" si="8" ref="X11:X17">X10</f>
        <v>17.1</v>
      </c>
      <c r="Y11" s="5">
        <f t="shared" si="6"/>
        <v>46.17000000000001</v>
      </c>
      <c r="Z11" s="28" t="s">
        <v>8</v>
      </c>
      <c r="AA11" s="5">
        <f aca="true" t="shared" si="9" ref="AA11:AA17">AA10</f>
        <v>133.07</v>
      </c>
      <c r="AB11" s="3" t="s">
        <v>8</v>
      </c>
      <c r="AC11" s="28">
        <f>W11</f>
        <v>2.7</v>
      </c>
      <c r="AD11" s="17">
        <v>7.48</v>
      </c>
      <c r="AE11" s="5">
        <f t="shared" si="7"/>
        <v>20.196</v>
      </c>
      <c r="AF11" s="6">
        <f>Y11+AE11</f>
        <v>66.36600000000001</v>
      </c>
    </row>
    <row r="12" spans="1:32" ht="102" customHeight="1" thickBot="1">
      <c r="A12" s="29" t="s">
        <v>38</v>
      </c>
      <c r="B12" s="13">
        <v>3.06</v>
      </c>
      <c r="C12" s="17">
        <v>16.28</v>
      </c>
      <c r="D12" s="5">
        <f t="shared" si="0"/>
        <v>49.81680000000001</v>
      </c>
      <c r="E12" s="13" t="s">
        <v>8</v>
      </c>
      <c r="F12" s="5">
        <v>122.21</v>
      </c>
      <c r="G12" s="3" t="s">
        <v>8</v>
      </c>
      <c r="H12" s="13">
        <v>3.06</v>
      </c>
      <c r="I12" s="5">
        <v>7.2</v>
      </c>
      <c r="J12" s="5">
        <f>H12*I12</f>
        <v>22.032</v>
      </c>
      <c r="K12" s="6">
        <f>D12+J12</f>
        <v>71.84880000000001</v>
      </c>
      <c r="L12" s="35">
        <f t="shared" si="1"/>
        <v>3.06</v>
      </c>
      <c r="M12" s="5">
        <v>17.1</v>
      </c>
      <c r="N12" s="5">
        <f t="shared" si="2"/>
        <v>52.32600000000001</v>
      </c>
      <c r="O12" s="35" t="str">
        <f t="shared" si="3"/>
        <v>-</v>
      </c>
      <c r="P12" s="5">
        <v>133.07</v>
      </c>
      <c r="Q12" s="5" t="s">
        <v>42</v>
      </c>
      <c r="R12" s="35">
        <f t="shared" si="4"/>
        <v>3.06</v>
      </c>
      <c r="S12" s="5">
        <v>7.48</v>
      </c>
      <c r="T12" s="5">
        <f t="shared" si="5"/>
        <v>22.888800000000003</v>
      </c>
      <c r="U12" s="5">
        <f>T12+N12</f>
        <v>75.21480000000001</v>
      </c>
      <c r="V12" s="31" t="s">
        <v>39</v>
      </c>
      <c r="W12" s="28">
        <v>3.3</v>
      </c>
      <c r="X12" s="5">
        <f t="shared" si="8"/>
        <v>17.1</v>
      </c>
      <c r="Y12" s="5">
        <f t="shared" si="6"/>
        <v>56.43</v>
      </c>
      <c r="Z12" s="28" t="s">
        <v>8</v>
      </c>
      <c r="AA12" s="5">
        <f t="shared" si="9"/>
        <v>133.07</v>
      </c>
      <c r="AB12" s="3" t="s">
        <v>8</v>
      </c>
      <c r="AC12" s="28">
        <v>3.3</v>
      </c>
      <c r="AD12" s="17">
        <v>7.48</v>
      </c>
      <c r="AE12" s="5">
        <f t="shared" si="7"/>
        <v>24.684</v>
      </c>
      <c r="AF12" s="6">
        <f>Y12+AE12</f>
        <v>81.114</v>
      </c>
    </row>
    <row r="13" spans="1:32" ht="98.25" customHeight="1" thickBot="1">
      <c r="A13" s="29" t="s">
        <v>14</v>
      </c>
      <c r="B13" s="13">
        <v>2.69</v>
      </c>
      <c r="C13" s="17">
        <v>16.28</v>
      </c>
      <c r="D13" s="5">
        <f t="shared" si="0"/>
        <v>43.7932</v>
      </c>
      <c r="E13" s="13" t="s">
        <v>8</v>
      </c>
      <c r="F13" s="5">
        <v>122.21</v>
      </c>
      <c r="G13" s="3" t="s">
        <v>8</v>
      </c>
      <c r="H13" s="13" t="s">
        <v>8</v>
      </c>
      <c r="I13" s="5">
        <v>7.2</v>
      </c>
      <c r="J13" s="3" t="s">
        <v>8</v>
      </c>
      <c r="K13" s="6">
        <f>D13</f>
        <v>43.7932</v>
      </c>
      <c r="L13" s="35">
        <f t="shared" si="1"/>
        <v>2.69</v>
      </c>
      <c r="M13" s="5">
        <v>17.1</v>
      </c>
      <c r="N13" s="5">
        <f t="shared" si="2"/>
        <v>45.999</v>
      </c>
      <c r="O13" s="35" t="str">
        <f t="shared" si="3"/>
        <v>-</v>
      </c>
      <c r="P13" s="5">
        <v>133.07</v>
      </c>
      <c r="Q13" s="5" t="s">
        <v>42</v>
      </c>
      <c r="R13" s="35" t="str">
        <f t="shared" si="4"/>
        <v>-</v>
      </c>
      <c r="S13" s="5">
        <v>7.48</v>
      </c>
      <c r="T13" s="5" t="s">
        <v>42</v>
      </c>
      <c r="U13" s="5">
        <f>N13</f>
        <v>45.999</v>
      </c>
      <c r="V13" s="31" t="s">
        <v>40</v>
      </c>
      <c r="W13" s="28">
        <v>2.5</v>
      </c>
      <c r="X13" s="5">
        <f t="shared" si="8"/>
        <v>17.1</v>
      </c>
      <c r="Y13" s="5">
        <f t="shared" si="6"/>
        <v>42.75</v>
      </c>
      <c r="Z13" s="28">
        <v>0.8</v>
      </c>
      <c r="AA13" s="5">
        <f t="shared" si="9"/>
        <v>133.07</v>
      </c>
      <c r="AB13" s="5">
        <f>Z13*AA13</f>
        <v>106.456</v>
      </c>
      <c r="AC13" s="28">
        <v>3.3</v>
      </c>
      <c r="AD13" s="17">
        <v>7.48</v>
      </c>
      <c r="AE13" s="5">
        <f t="shared" si="7"/>
        <v>24.684</v>
      </c>
      <c r="AF13" s="6">
        <f>AE13+AB13+Y13</f>
        <v>173.89000000000001</v>
      </c>
    </row>
    <row r="14" spans="1:32" ht="109.5" customHeight="1" thickBot="1">
      <c r="A14" s="29" t="s">
        <v>15</v>
      </c>
      <c r="B14" s="13">
        <v>2.79</v>
      </c>
      <c r="C14" s="17">
        <v>16.28</v>
      </c>
      <c r="D14" s="5">
        <f t="shared" si="0"/>
        <v>45.421200000000006</v>
      </c>
      <c r="E14" s="13">
        <v>1.91</v>
      </c>
      <c r="F14" s="5">
        <v>122.21</v>
      </c>
      <c r="G14" s="5">
        <f>E14*F14</f>
        <v>233.42109999999997</v>
      </c>
      <c r="H14" s="14">
        <v>4.7</v>
      </c>
      <c r="I14" s="5">
        <v>7.2</v>
      </c>
      <c r="J14" s="3">
        <f>H14*I14</f>
        <v>33.84</v>
      </c>
      <c r="K14" s="6">
        <f>D14+G14+J14</f>
        <v>312.68229999999994</v>
      </c>
      <c r="L14" s="35">
        <f t="shared" si="1"/>
        <v>2.79</v>
      </c>
      <c r="M14" s="5">
        <v>17.1</v>
      </c>
      <c r="N14" s="5">
        <f t="shared" si="2"/>
        <v>47.709</v>
      </c>
      <c r="O14" s="35">
        <f t="shared" si="3"/>
        <v>1.91</v>
      </c>
      <c r="P14" s="5">
        <v>133.07</v>
      </c>
      <c r="Q14" s="5">
        <f>O14*P14</f>
        <v>254.16369999999998</v>
      </c>
      <c r="R14" s="35">
        <f t="shared" si="4"/>
        <v>4.7</v>
      </c>
      <c r="S14" s="5">
        <v>7.48</v>
      </c>
      <c r="T14" s="5">
        <f t="shared" si="5"/>
        <v>35.156000000000006</v>
      </c>
      <c r="U14" s="5">
        <f>T14+Q14+N14</f>
        <v>337.0287</v>
      </c>
      <c r="V14" s="31" t="s">
        <v>41</v>
      </c>
      <c r="W14" s="28">
        <v>4.3</v>
      </c>
      <c r="X14" s="5">
        <f t="shared" si="8"/>
        <v>17.1</v>
      </c>
      <c r="Y14" s="5">
        <f t="shared" si="6"/>
        <v>73.53</v>
      </c>
      <c r="Z14" s="28">
        <v>2.4</v>
      </c>
      <c r="AA14" s="5">
        <f t="shared" si="9"/>
        <v>133.07</v>
      </c>
      <c r="AB14" s="5">
        <f>Z14*AA14</f>
        <v>319.368</v>
      </c>
      <c r="AC14" s="28" t="s">
        <v>42</v>
      </c>
      <c r="AD14" s="17">
        <v>7.48</v>
      </c>
      <c r="AE14" s="5" t="str">
        <f>AC14</f>
        <v> -</v>
      </c>
      <c r="AF14" s="6">
        <f>AB14+Y14</f>
        <v>392.898</v>
      </c>
    </row>
    <row r="15" spans="1:32" ht="96.75" thickBot="1">
      <c r="A15" s="29" t="s">
        <v>16</v>
      </c>
      <c r="B15" s="13">
        <v>2.44</v>
      </c>
      <c r="C15" s="17">
        <v>16.28</v>
      </c>
      <c r="D15" s="5">
        <f t="shared" si="0"/>
        <v>39.7232</v>
      </c>
      <c r="E15" s="13">
        <v>2.22</v>
      </c>
      <c r="F15" s="5">
        <v>122.21</v>
      </c>
      <c r="G15" s="5">
        <f>E15*F15</f>
        <v>271.3062</v>
      </c>
      <c r="H15" s="13">
        <v>4.66</v>
      </c>
      <c r="I15" s="5">
        <v>7.2</v>
      </c>
      <c r="J15" s="5">
        <f>H15*I15</f>
        <v>33.552</v>
      </c>
      <c r="K15" s="6">
        <f>D15+G15+J15</f>
        <v>344.58140000000003</v>
      </c>
      <c r="L15" s="35">
        <f t="shared" si="1"/>
        <v>2.44</v>
      </c>
      <c r="M15" s="5">
        <v>17.1</v>
      </c>
      <c r="N15" s="5">
        <f t="shared" si="2"/>
        <v>41.724000000000004</v>
      </c>
      <c r="O15" s="35">
        <f t="shared" si="3"/>
        <v>2.22</v>
      </c>
      <c r="P15" s="5">
        <v>133.07</v>
      </c>
      <c r="Q15" s="5">
        <f>O15*P15</f>
        <v>295.41540000000003</v>
      </c>
      <c r="R15" s="35">
        <f t="shared" si="4"/>
        <v>4.66</v>
      </c>
      <c r="S15" s="5">
        <v>7.48</v>
      </c>
      <c r="T15" s="5">
        <f t="shared" si="5"/>
        <v>34.8568</v>
      </c>
      <c r="U15" s="5">
        <f>T15+Q15+N15</f>
        <v>371.99620000000004</v>
      </c>
      <c r="V15" s="31" t="s">
        <v>43</v>
      </c>
      <c r="W15" s="28">
        <v>2.5</v>
      </c>
      <c r="X15" s="5">
        <f t="shared" si="8"/>
        <v>17.1</v>
      </c>
      <c r="Y15" s="5">
        <f t="shared" si="6"/>
        <v>42.75</v>
      </c>
      <c r="Z15" s="28">
        <v>0.8</v>
      </c>
      <c r="AA15" s="5">
        <f t="shared" si="9"/>
        <v>133.07</v>
      </c>
      <c r="AB15" s="5">
        <f>Z15*AA15</f>
        <v>106.456</v>
      </c>
      <c r="AC15" s="28" t="s">
        <v>42</v>
      </c>
      <c r="AD15" s="17">
        <v>7.48</v>
      </c>
      <c r="AE15" s="5" t="str">
        <f>AC15</f>
        <v> -</v>
      </c>
      <c r="AF15" s="6">
        <f>AB15+Y15</f>
        <v>149.20600000000002</v>
      </c>
    </row>
    <row r="16" spans="1:32" ht="125.25" customHeight="1" thickBot="1">
      <c r="A16" s="29" t="s">
        <v>17</v>
      </c>
      <c r="B16" s="13">
        <v>1.79</v>
      </c>
      <c r="C16" s="17">
        <v>16.28</v>
      </c>
      <c r="D16" s="5">
        <f t="shared" si="0"/>
        <v>29.1412</v>
      </c>
      <c r="E16" s="13">
        <v>1.44</v>
      </c>
      <c r="F16" s="5">
        <v>122.21</v>
      </c>
      <c r="G16" s="5">
        <f>E16*F16</f>
        <v>175.98239999999998</v>
      </c>
      <c r="H16" s="13">
        <v>3.23</v>
      </c>
      <c r="I16" s="5">
        <v>7.2</v>
      </c>
      <c r="J16" s="5">
        <f>H16*I16</f>
        <v>23.256</v>
      </c>
      <c r="K16" s="6">
        <f>D16+G16+J16</f>
        <v>228.37959999999998</v>
      </c>
      <c r="L16" s="35">
        <f t="shared" si="1"/>
        <v>1.79</v>
      </c>
      <c r="M16" s="5">
        <v>17.1</v>
      </c>
      <c r="N16" s="5">
        <f t="shared" si="2"/>
        <v>30.609</v>
      </c>
      <c r="O16" s="35">
        <f t="shared" si="3"/>
        <v>1.44</v>
      </c>
      <c r="P16" s="5">
        <v>133.07</v>
      </c>
      <c r="Q16" s="5">
        <f>O16*P16</f>
        <v>191.62079999999997</v>
      </c>
      <c r="R16" s="35">
        <f t="shared" si="4"/>
        <v>3.23</v>
      </c>
      <c r="S16" s="5">
        <v>7.48</v>
      </c>
      <c r="T16" s="5">
        <f t="shared" si="5"/>
        <v>24.160400000000003</v>
      </c>
      <c r="U16" s="5">
        <f>T16+Q16+N16</f>
        <v>246.3902</v>
      </c>
      <c r="V16" s="31" t="s">
        <v>44</v>
      </c>
      <c r="W16" s="28">
        <v>6.7</v>
      </c>
      <c r="X16" s="5">
        <f t="shared" si="8"/>
        <v>17.1</v>
      </c>
      <c r="Y16" s="5">
        <f t="shared" si="6"/>
        <v>114.57000000000001</v>
      </c>
      <c r="Z16" s="28" t="s">
        <v>42</v>
      </c>
      <c r="AA16" s="5">
        <f t="shared" si="9"/>
        <v>133.07</v>
      </c>
      <c r="AB16" s="5" t="s">
        <v>42</v>
      </c>
      <c r="AC16" s="28" t="s">
        <v>45</v>
      </c>
      <c r="AD16" s="17">
        <v>7.48</v>
      </c>
      <c r="AE16" s="5" t="s">
        <v>42</v>
      </c>
      <c r="AF16" s="6">
        <f>Y16</f>
        <v>114.57000000000001</v>
      </c>
    </row>
    <row r="17" spans="1:32" ht="103.5" customHeight="1" thickBo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2"/>
      <c r="M17" s="43"/>
      <c r="N17" s="43"/>
      <c r="O17" s="43"/>
      <c r="P17" s="43"/>
      <c r="Q17" s="43"/>
      <c r="R17" s="43"/>
      <c r="S17" s="43"/>
      <c r="T17" s="43"/>
      <c r="U17" s="44"/>
      <c r="V17" s="31" t="s">
        <v>46</v>
      </c>
      <c r="W17" s="28">
        <v>3.3</v>
      </c>
      <c r="X17" s="5">
        <f t="shared" si="8"/>
        <v>17.1</v>
      </c>
      <c r="Y17" s="5">
        <f t="shared" si="6"/>
        <v>56.43</v>
      </c>
      <c r="Z17" s="28" t="s">
        <v>42</v>
      </c>
      <c r="AA17" s="5">
        <f t="shared" si="9"/>
        <v>133.07</v>
      </c>
      <c r="AB17" s="5" t="s">
        <v>42</v>
      </c>
      <c r="AC17" s="28" t="s">
        <v>45</v>
      </c>
      <c r="AD17" s="21">
        <v>7.48</v>
      </c>
      <c r="AE17" s="5" t="s">
        <v>42</v>
      </c>
      <c r="AF17" s="6">
        <f>Y17</f>
        <v>56.43</v>
      </c>
    </row>
    <row r="18" spans="1:32" ht="12">
      <c r="A18" s="56" t="s">
        <v>18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1:32" ht="24" customHeight="1">
      <c r="A19" s="48" t="s">
        <v>51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8.75" customHeight="1">
      <c r="A20" s="48" t="s">
        <v>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9.5" customHeight="1">
      <c r="A21" s="48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5.75" customHeight="1">
      <c r="A22" s="75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/>
    </row>
    <row r="23" spans="1:32" ht="18" customHeight="1">
      <c r="A23" s="48" t="s">
        <v>47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2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20.25" customHeight="1" thickBot="1">
      <c r="A25" s="54" t="s">
        <v>20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</row>
    <row r="26" spans="1:32" ht="47.25" customHeight="1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 t="s">
        <v>53</v>
      </c>
      <c r="M26" s="45"/>
      <c r="N26" s="45"/>
      <c r="O26" s="45"/>
      <c r="P26" s="45"/>
      <c r="Q26" s="45"/>
      <c r="R26" s="45"/>
      <c r="S26" s="45"/>
      <c r="T26" s="45"/>
      <c r="U26" s="45"/>
      <c r="V26" s="22"/>
      <c r="W26" s="46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2">
      <c r="A27" s="15"/>
      <c r="B27" s="47" t="s">
        <v>27</v>
      </c>
      <c r="C27" s="47"/>
      <c r="D27" s="47"/>
      <c r="E27" s="47"/>
      <c r="F27" s="47"/>
      <c r="G27" s="47"/>
      <c r="H27" s="47"/>
      <c r="I27" s="47"/>
      <c r="J27" s="47"/>
      <c r="K27" s="16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6"/>
      <c r="W27" s="47"/>
      <c r="X27" s="47"/>
      <c r="Y27" s="47"/>
      <c r="Z27" s="47"/>
      <c r="AA27" s="47"/>
      <c r="AB27" s="47"/>
      <c r="AC27" s="47"/>
      <c r="AD27" s="47"/>
      <c r="AE27" s="47"/>
      <c r="AF27" s="16"/>
    </row>
    <row r="28" spans="1:32" ht="27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60" t="s">
        <v>52</v>
      </c>
      <c r="M28" s="60"/>
      <c r="N28" s="60"/>
      <c r="O28" s="60"/>
      <c r="P28" s="60"/>
      <c r="Q28" s="60"/>
      <c r="R28" s="60"/>
      <c r="S28" s="60"/>
      <c r="T28" s="60"/>
      <c r="U28" s="60"/>
      <c r="V28" s="16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ht="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ht="31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9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ht="18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0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ht="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ht="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ht="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ht="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6"/>
    </row>
    <row r="36" spans="1:32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/>
      <c r="X36" s="15"/>
      <c r="Y36" s="15"/>
      <c r="Z36" s="15"/>
      <c r="AA36" s="15"/>
      <c r="AB36" s="15"/>
      <c r="AC36" s="15"/>
      <c r="AD36" s="15"/>
      <c r="AE36" s="15"/>
      <c r="AF36" s="16"/>
    </row>
    <row r="37" spans="1:32" ht="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ht="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/>
      <c r="X38" s="15"/>
      <c r="Y38" s="15"/>
      <c r="Z38" s="15"/>
      <c r="AA38" s="15"/>
      <c r="AB38" s="15"/>
      <c r="AC38" s="15"/>
      <c r="AD38" s="15"/>
      <c r="AE38" s="15"/>
      <c r="AF38" s="16"/>
    </row>
    <row r="39" spans="1:32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/>
      <c r="X39" s="15"/>
      <c r="Y39" s="15"/>
      <c r="Z39" s="15"/>
      <c r="AA39" s="15"/>
      <c r="AB39" s="15"/>
      <c r="AC39" s="15"/>
      <c r="AD39" s="15"/>
      <c r="AE39" s="15"/>
      <c r="AF39" s="16"/>
    </row>
    <row r="40" spans="1:32" ht="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/>
      <c r="X40" s="15"/>
      <c r="Y40" s="15"/>
      <c r="Z40" s="15"/>
      <c r="AA40" s="15"/>
      <c r="AB40" s="15"/>
      <c r="AC40" s="15"/>
      <c r="AD40" s="15"/>
      <c r="AE40" s="15"/>
      <c r="AF40" s="16"/>
    </row>
    <row r="41" spans="1:32" ht="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/>
      <c r="X41" s="15"/>
      <c r="Y41" s="15"/>
      <c r="Z41" s="15"/>
      <c r="AA41" s="15"/>
      <c r="AB41" s="15"/>
      <c r="AC41" s="15"/>
      <c r="AD41" s="15"/>
      <c r="AE41" s="15"/>
      <c r="AF41" s="16"/>
    </row>
    <row r="42" spans="1:32" ht="1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/>
      <c r="X42" s="15"/>
      <c r="Y42" s="15"/>
      <c r="Z42" s="15"/>
      <c r="AA42" s="15"/>
      <c r="AB42" s="15"/>
      <c r="AC42" s="15"/>
      <c r="AD42" s="15"/>
      <c r="AE42" s="15"/>
      <c r="AF42" s="16"/>
    </row>
    <row r="43" spans="1:32" ht="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5"/>
      <c r="Y43" s="15"/>
      <c r="Z43" s="15"/>
      <c r="AA43" s="15"/>
      <c r="AB43" s="15"/>
      <c r="AC43" s="15"/>
      <c r="AD43" s="15"/>
      <c r="AE43" s="15"/>
      <c r="AF43" s="16"/>
    </row>
    <row r="44" spans="1:8" ht="12">
      <c r="A44" s="51"/>
      <c r="B44" s="51"/>
      <c r="C44" s="9"/>
      <c r="D44" s="52"/>
      <c r="E44" s="52"/>
      <c r="F44" s="10"/>
      <c r="G44" s="11"/>
      <c r="H44" s="7"/>
    </row>
  </sheetData>
  <sheetProtection/>
  <mergeCells count="61">
    <mergeCell ref="V8:V9"/>
    <mergeCell ref="W8:W9"/>
    <mergeCell ref="X8:X9"/>
    <mergeCell ref="Y8:Y9"/>
    <mergeCell ref="AA8:AA9"/>
    <mergeCell ref="AC8:AC9"/>
    <mergeCell ref="Z8:Z9"/>
    <mergeCell ref="AB8:AB9"/>
    <mergeCell ref="A30:K30"/>
    <mergeCell ref="V1:AF1"/>
    <mergeCell ref="V6:V7"/>
    <mergeCell ref="W6:W7"/>
    <mergeCell ref="X6:X7"/>
    <mergeCell ref="Y6:Y7"/>
    <mergeCell ref="AA6:AA7"/>
    <mergeCell ref="A17:K17"/>
    <mergeCell ref="A1:K1"/>
    <mergeCell ref="A22:AF22"/>
    <mergeCell ref="AF8:AF9"/>
    <mergeCell ref="AC6:AC7"/>
    <mergeCell ref="AE6:AE7"/>
    <mergeCell ref="AF6:AF7"/>
    <mergeCell ref="AB6:AB7"/>
    <mergeCell ref="AD8:AD9"/>
    <mergeCell ref="E2:G2"/>
    <mergeCell ref="H2:J2"/>
    <mergeCell ref="A31:K31"/>
    <mergeCell ref="A18:AF18"/>
    <mergeCell ref="AD6:AD7"/>
    <mergeCell ref="L26:U27"/>
    <mergeCell ref="L28:U28"/>
    <mergeCell ref="Z2:AB2"/>
    <mergeCell ref="AE8:AE9"/>
    <mergeCell ref="Z6:Z7"/>
    <mergeCell ref="AC2:AE2"/>
    <mergeCell ref="V2:V3"/>
    <mergeCell ref="A44:B44"/>
    <mergeCell ref="D44:E44"/>
    <mergeCell ref="A2:A3"/>
    <mergeCell ref="B2:D2"/>
    <mergeCell ref="A25:AF25"/>
    <mergeCell ref="A20:AF20"/>
    <mergeCell ref="A21:AF21"/>
    <mergeCell ref="AF2:AF3"/>
    <mergeCell ref="B5:K5"/>
    <mergeCell ref="W5:AF5"/>
    <mergeCell ref="A26:K26"/>
    <mergeCell ref="W26:AF26"/>
    <mergeCell ref="B27:J27"/>
    <mergeCell ref="W27:AE27"/>
    <mergeCell ref="A19:AF19"/>
    <mergeCell ref="L17:U17"/>
    <mergeCell ref="A23:AF23"/>
    <mergeCell ref="A24:AF24"/>
    <mergeCell ref="K2:K3"/>
    <mergeCell ref="W2:Y2"/>
    <mergeCell ref="L1:T1"/>
    <mergeCell ref="L2:N2"/>
    <mergeCell ref="O2:Q2"/>
    <mergeCell ref="R2:T2"/>
    <mergeCell ref="U2:U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2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2014-06-25T13:10:20Z</cp:lastPrinted>
  <dcterms:created xsi:type="dcterms:W3CDTF">2013-02-15T12:12:20Z</dcterms:created>
  <dcterms:modified xsi:type="dcterms:W3CDTF">2014-07-25T12:35:09Z</dcterms:modified>
  <cp:category/>
  <cp:version/>
  <cp:contentType/>
  <cp:contentStatus/>
</cp:coreProperties>
</file>