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795" tabRatio="601" activeTab="0"/>
  </bookViews>
  <sheets>
    <sheet name="утч3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<sst xmlns="http://schemas.openxmlformats.org/spreadsheetml/2006/main" count="56" uniqueCount="27">
  <si>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Доходы</t>
  </si>
  <si>
    <t>в том числе:</t>
  </si>
  <si>
    <t>Расходы</t>
  </si>
  <si>
    <t xml:space="preserve">Добровольные взносы и пожертвоаания юридических и физических лиц </t>
  </si>
  <si>
    <t>Оказание финансовой поддержки муниципальным предприятиям, учреждениям</t>
  </si>
  <si>
    <t>Проведение благоустроительных работ на территории района</t>
  </si>
  <si>
    <t>Оказание экстренной финансовой помощи гражданам, оказавшимся в трудной жизненной ситуации</t>
  </si>
  <si>
    <t>Оказание финансовой поддержки социально-значимых мероприятий, проводимых в районе</t>
  </si>
  <si>
    <t>Социально-экономического развития районов города Калининграда</t>
  </si>
  <si>
    <t>СМЕТА</t>
  </si>
  <si>
    <t xml:space="preserve"> доходов и расходов целевого бюджетного фонда</t>
  </si>
  <si>
    <t>Остаток средств фонда на 01.01.2005 г.</t>
  </si>
  <si>
    <t>Остаток средств фонда на 01.01.2006 г.</t>
  </si>
  <si>
    <t>к решению городского</t>
  </si>
  <si>
    <t>Совета депутатов Калининграда</t>
  </si>
  <si>
    <t>Моск.</t>
  </si>
  <si>
    <t>Центр.</t>
  </si>
  <si>
    <t>Всего:</t>
  </si>
  <si>
    <t>Балт.</t>
  </si>
  <si>
    <t>Ленинг.</t>
  </si>
  <si>
    <t>Октяб.</t>
  </si>
  <si>
    <t>сумма</t>
  </si>
  <si>
    <t>Приложение № 7</t>
  </si>
  <si>
    <t>Приложение № 5</t>
  </si>
  <si>
    <t xml:space="preserve">  на 2005 год</t>
  </si>
  <si>
    <t>№ 371   от 22.12.04 г.</t>
  </si>
  <si>
    <t>№   237      от 06 июля 2005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</si>
</sst>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/>
    </xf>
    <xf numFmtId="1" fontId="7" fillId="0" borderId="4" xfId="0" applyNumberFormat="1" applyFont="1" applyBorder="1" applyAlignment="1">
      <alignment wrapText="1"/>
    </xf>
    <xf numFmtId="1" fontId="5" fillId="0" borderId="4" xfId="0" applyNumberFormat="1" applyFont="1" applyBorder="1" applyAlignment="1">
      <alignment/>
    </xf>
    <xf numFmtId="1" fontId="8" fillId="0" borderId="5" xfId="0" applyNumberFormat="1" applyFont="1" applyBorder="1" applyAlignment="1">
      <alignment wrapText="1"/>
    </xf>
    <xf numFmtId="1" fontId="7" fillId="0" borderId="5" xfId="0" applyNumberFormat="1" applyFont="1" applyBorder="1" applyAlignment="1">
      <alignment wrapText="1"/>
    </xf>
    <xf numFmtId="1" fontId="7" fillId="0" borderId="5" xfId="0" applyNumberFormat="1" applyFont="1" applyBorder="1" applyAlignment="1">
      <alignment wrapText="1"/>
    </xf>
    <xf numFmtId="1" fontId="8" fillId="0" borderId="5" xfId="0" applyNumberFormat="1" applyFont="1" applyBorder="1" applyAlignment="1">
      <alignment wrapText="1"/>
    </xf>
    <xf numFmtId="1" fontId="7" fillId="0" borderId="6" xfId="0" applyNumberFormat="1" applyFont="1" applyBorder="1" applyAlignment="1">
      <alignment wrapText="1"/>
    </xf>
    <xf numFmtId="0" fontId="0" fillId="0" borderId="0" xfId="0" applyAlignment="1">
      <alignment horizontal="right"/>
    </xf>
    <xf numFmtId="1" fontId="8" fillId="0" borderId="7" xfId="0" applyNumberFormat="1" applyFont="1" applyBorder="1" applyAlignment="1">
      <alignment wrapText="1"/>
    </xf>
    <xf numFmtId="1" fontId="7" fillId="0" borderId="7" xfId="0" applyNumberFormat="1" applyFont="1" applyBorder="1" applyAlignment="1">
      <alignment wrapText="1"/>
    </xf>
    <xf numFmtId="1" fontId="8" fillId="0" borderId="8" xfId="0" applyNumberFormat="1" applyFont="1" applyBorder="1" applyAlignment="1">
      <alignment wrapText="1"/>
    </xf>
    <xf numFmtId="1" fontId="7" fillId="0" borderId="8" xfId="0" applyNumberFormat="1" applyFont="1" applyBorder="1" applyAlignment="1">
      <alignment wrapText="1"/>
    </xf>
    <xf numFmtId="1" fontId="8" fillId="0" borderId="8" xfId="0" applyNumberFormat="1" applyFont="1" applyBorder="1" applyAlignment="1">
      <alignment wrapText="1"/>
    </xf>
    <xf numFmtId="1" fontId="7" fillId="0" borderId="9" xfId="0" applyNumberFormat="1" applyFont="1" applyBorder="1" applyAlignment="1">
      <alignment wrapText="1"/>
    </xf>
    <xf numFmtId="1" fontId="7" fillId="0" borderId="10" xfId="0" applyNumberFormat="1" applyFont="1" applyBorder="1" applyAlignment="1">
      <alignment wrapText="1"/>
    </xf>
    <xf numFmtId="1" fontId="7" fillId="0" borderId="11" xfId="0" applyNumberFormat="1" applyFont="1" applyBorder="1" applyAlignment="1">
      <alignment wrapText="1"/>
    </xf>
    <xf numFmtId="1" fontId="8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 wrapText="1"/>
    </xf>
    <xf numFmtId="1" fontId="7" fillId="0" borderId="13" xfId="0" applyNumberFormat="1" applyFont="1" applyBorder="1" applyAlignment="1">
      <alignment wrapText="1"/>
    </xf>
    <xf numFmtId="1" fontId="7" fillId="0" borderId="12" xfId="0" applyNumberFormat="1" applyFont="1" applyBorder="1" applyAlignment="1">
      <alignment wrapText="1"/>
    </xf>
    <xf numFmtId="1" fontId="7" fillId="0" borderId="14" xfId="0" applyNumberFormat="1" applyFont="1" applyBorder="1" applyAlignment="1">
      <alignment wrapText="1"/>
    </xf>
    <xf numFmtId="1" fontId="7" fillId="0" borderId="15" xfId="0" applyNumberFormat="1" applyFont="1" applyBorder="1" applyAlignment="1">
      <alignment wrapText="1"/>
    </xf>
    <xf numFmtId="1" fontId="7" fillId="0" borderId="16" xfId="0" applyNumberFormat="1" applyFont="1" applyBorder="1" applyAlignment="1">
      <alignment wrapText="1"/>
    </xf>
    <xf numFmtId="1" fontId="8" fillId="0" borderId="12" xfId="0" applyNumberFormat="1" applyFont="1" applyBorder="1" applyAlignment="1">
      <alignment wrapText="1"/>
    </xf>
    <xf numFmtId="1" fontId="8" fillId="0" borderId="13" xfId="0" applyNumberFormat="1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5" xfId="0" applyBorder="1" applyAlignment="1">
      <alignment/>
    </xf>
    <xf numFmtId="0" fontId="9" fillId="0" borderId="5" xfId="0" applyFont="1" applyBorder="1" applyAlignment="1">
      <alignment/>
    </xf>
    <xf numFmtId="1" fontId="9" fillId="0" borderId="12" xfId="0" applyNumberFormat="1" applyFont="1" applyBorder="1" applyAlignment="1">
      <alignment wrapText="1"/>
    </xf>
    <xf numFmtId="1" fontId="0" fillId="0" borderId="12" xfId="0" applyNumberFormat="1" applyFont="1" applyBorder="1" applyAlignment="1">
      <alignment wrapText="1"/>
    </xf>
    <xf numFmtId="1" fontId="8" fillId="0" borderId="18" xfId="0" applyNumberFormat="1" applyFont="1" applyBorder="1" applyAlignment="1">
      <alignment wrapText="1"/>
    </xf>
    <xf numFmtId="1" fontId="7" fillId="0" borderId="19" xfId="0" applyNumberFormat="1" applyFont="1" applyBorder="1" applyAlignment="1">
      <alignment wrapText="1"/>
    </xf>
    <xf numFmtId="1" fontId="7" fillId="0" borderId="20" xfId="0" applyNumberFormat="1" applyFont="1" applyBorder="1" applyAlignment="1">
      <alignment wrapText="1"/>
    </xf>
    <xf numFmtId="1" fontId="8" fillId="0" borderId="7" xfId="0" applyNumberFormat="1" applyFont="1" applyBorder="1" applyAlignment="1">
      <alignment wrapText="1"/>
    </xf>
    <xf numFmtId="1" fontId="7" fillId="0" borderId="7" xfId="0" applyNumberFormat="1" applyFont="1" applyBorder="1" applyAlignment="1">
      <alignment wrapText="1"/>
    </xf>
    <xf numFmtId="0" fontId="9" fillId="0" borderId="7" xfId="0" applyFont="1" applyBorder="1" applyAlignment="1">
      <alignment/>
    </xf>
    <xf numFmtId="0" fontId="0" fillId="0" borderId="7" xfId="0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20" xfId="0" applyNumberFormat="1" applyFont="1" applyBorder="1" applyAlignment="1">
      <alignment/>
    </xf>
    <xf numFmtId="1" fontId="0" fillId="0" borderId="10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0" fillId="0" borderId="20" xfId="0" applyBorder="1" applyAlignment="1">
      <alignment/>
    </xf>
    <xf numFmtId="1" fontId="8" fillId="0" borderId="16" xfId="0" applyNumberFormat="1" applyFont="1" applyBorder="1" applyAlignment="1">
      <alignment wrapText="1"/>
    </xf>
    <xf numFmtId="1" fontId="8" fillId="0" borderId="14" xfId="0" applyNumberFormat="1" applyFont="1" applyBorder="1" applyAlignment="1">
      <alignment wrapText="1"/>
    </xf>
    <xf numFmtId="1" fontId="8" fillId="0" borderId="6" xfId="0" applyNumberFormat="1" applyFont="1" applyBorder="1" applyAlignment="1">
      <alignment wrapText="1"/>
    </xf>
    <xf numFmtId="1" fontId="8" fillId="0" borderId="15" xfId="0" applyNumberFormat="1" applyFont="1" applyBorder="1" applyAlignment="1">
      <alignment wrapText="1"/>
    </xf>
    <xf numFmtId="1" fontId="8" fillId="0" borderId="9" xfId="0" applyNumberFormat="1" applyFont="1" applyBorder="1" applyAlignment="1">
      <alignment/>
    </xf>
    <xf numFmtId="1" fontId="8" fillId="0" borderId="6" xfId="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9" fillId="0" borderId="14" xfId="0" applyNumberFormat="1" applyFont="1" applyBorder="1" applyAlignment="1">
      <alignment wrapText="1"/>
    </xf>
    <xf numFmtId="0" fontId="9" fillId="0" borderId="6" xfId="0" applyFont="1" applyBorder="1" applyAlignment="1">
      <alignment/>
    </xf>
    <xf numFmtId="0" fontId="9" fillId="0" borderId="16" xfId="0" applyFont="1" applyBorder="1" applyAlignment="1">
      <alignment/>
    </xf>
    <xf numFmtId="0" fontId="0" fillId="0" borderId="21" xfId="0" applyBorder="1" applyAlignment="1">
      <alignment horizontal="center" wrapText="1"/>
    </xf>
    <xf numFmtId="1" fontId="5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1" fontId="7" fillId="0" borderId="22" xfId="0" applyNumberFormat="1" applyFont="1" applyBorder="1" applyAlignment="1">
      <alignment wrapText="1"/>
    </xf>
    <xf numFmtId="1" fontId="8" fillId="0" borderId="25" xfId="0" applyNumberFormat="1" applyFont="1" applyBorder="1" applyAlignment="1">
      <alignment wrapText="1"/>
    </xf>
    <xf numFmtId="1" fontId="7" fillId="0" borderId="25" xfId="0" applyNumberFormat="1" applyFont="1" applyBorder="1" applyAlignment="1">
      <alignment wrapText="1"/>
    </xf>
    <xf numFmtId="1" fontId="8" fillId="0" borderId="21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right" wrapText="1"/>
    </xf>
    <xf numFmtId="0" fontId="4" fillId="0" borderId="26" xfId="0" applyFont="1" applyBorder="1" applyAlignment="1">
      <alignment horizontal="right" wrapText="1"/>
    </xf>
    <xf numFmtId="0" fontId="0" fillId="0" borderId="3" xfId="0" applyBorder="1" applyAlignment="1">
      <alignment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19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</cellXfs>
  <cellStyles count="8">
    <cellStyle name="Normal" xfId="0"/>
    <cellStyle name="Гиперссылка" xfId="15"/>
    <cellStyle name="Currency" xfId="16"/>
    <cellStyle name="Currency [0]" xfId="17"/>
    <cellStyle name="Открывавшаяся гиперссылка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Zeros="0" tabSelected="1" workbookViewId="0" topLeftCell="A1">
      <selection activeCell="L5" sqref="L5:AA5"/>
    </sheetView>
  </sheetViews>
  <sheetFormatPr defaultColWidth="9.00390625" defaultRowHeight="12.75"/>
  <cols>
    <col min="1" max="1" width="42.375" style="0" customWidth="1"/>
    <col min="3" max="6" width="0" style="0" hidden="1" customWidth="1"/>
    <col min="8" max="11" width="0" style="0" hidden="1" customWidth="1"/>
    <col min="13" max="16" width="0" style="0" hidden="1" customWidth="1"/>
    <col min="18" max="21" width="0" style="0" hidden="1" customWidth="1"/>
    <col min="23" max="26" width="0" style="0" hidden="1" customWidth="1"/>
  </cols>
  <sheetData>
    <row r="1" spans="7:22" ht="12.75"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7:27" ht="12.75">
      <c r="G2" s="70"/>
      <c r="H2" s="70"/>
      <c r="I2" s="70"/>
      <c r="J2" s="70"/>
      <c r="K2" s="70"/>
      <c r="L2" s="72" t="s">
        <v>23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7:27" ht="12.75">
      <c r="G3" s="70"/>
      <c r="H3" s="70"/>
      <c r="I3" s="70"/>
      <c r="J3" s="70"/>
      <c r="K3" s="70"/>
      <c r="L3" s="72" t="s">
        <v>13</v>
      </c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</row>
    <row r="4" spans="7:27" ht="12.75">
      <c r="G4" s="70"/>
      <c r="H4" s="70"/>
      <c r="I4" s="70"/>
      <c r="J4" s="70"/>
      <c r="K4" s="70"/>
      <c r="L4" s="72" t="s">
        <v>14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</row>
    <row r="5" spans="7:27" ht="12.75">
      <c r="G5" s="70"/>
      <c r="H5" s="70"/>
      <c r="I5" s="70"/>
      <c r="J5" s="70"/>
      <c r="K5" s="70"/>
      <c r="L5" s="72" t="s">
        <v>26</v>
      </c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</row>
    <row r="6" spans="7:22" ht="12.75"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</row>
    <row r="7" spans="7:27" ht="12.75">
      <c r="G7" s="70"/>
      <c r="H7" s="70"/>
      <c r="I7" s="70"/>
      <c r="J7" s="70"/>
      <c r="K7" s="70"/>
      <c r="L7" s="72" t="s">
        <v>22</v>
      </c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</row>
    <row r="8" spans="7:27" ht="12.75">
      <c r="G8" s="70"/>
      <c r="H8" s="70"/>
      <c r="I8" s="70"/>
      <c r="J8" s="70"/>
      <c r="K8" s="70"/>
      <c r="L8" s="72" t="s">
        <v>13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</row>
    <row r="9" spans="7:27" ht="12.75">
      <c r="G9" s="70"/>
      <c r="H9" s="70"/>
      <c r="I9" s="70"/>
      <c r="J9" s="70"/>
      <c r="K9" s="70"/>
      <c r="L9" s="72" t="s">
        <v>14</v>
      </c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</row>
    <row r="10" spans="7:27" ht="12.75">
      <c r="G10" s="70"/>
      <c r="H10" s="71"/>
      <c r="I10" s="71"/>
      <c r="J10" s="71"/>
      <c r="K10" s="71"/>
      <c r="L10" s="72" t="s">
        <v>25</v>
      </c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</row>
    <row r="11" spans="7:22" ht="12.75">
      <c r="G11" s="70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</row>
    <row r="12" spans="7:22" ht="12.75">
      <c r="G12" s="7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7:22" ht="12.75">
      <c r="G13" s="70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</row>
    <row r="14" spans="8:22" ht="12.75"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8:22" ht="12.75"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8.75">
      <c r="A16" s="89" t="s">
        <v>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</row>
    <row r="17" spans="1:22" ht="15.75">
      <c r="A17" s="73" t="s">
        <v>10</v>
      </c>
      <c r="B17" s="73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</row>
    <row r="18" spans="1:22" ht="15.75">
      <c r="A18" s="73" t="s">
        <v>8</v>
      </c>
      <c r="B18" s="73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</row>
    <row r="19" spans="1:22" ht="15.75">
      <c r="A19" s="73" t="s">
        <v>24</v>
      </c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</row>
    <row r="20" spans="1:22" ht="16.5" thickBo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7" ht="12.75" customHeight="1" thickBot="1">
      <c r="A21" s="75"/>
      <c r="B21" s="87" t="s">
        <v>17</v>
      </c>
      <c r="C21" s="78" t="s">
        <v>1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80"/>
      <c r="Y21" s="81"/>
      <c r="Z21" s="81"/>
      <c r="AA21" s="82"/>
    </row>
    <row r="22" spans="1:27" ht="12.75" customHeight="1">
      <c r="A22" s="76"/>
      <c r="B22" s="88"/>
      <c r="C22" s="83" t="s">
        <v>18</v>
      </c>
      <c r="D22" s="84"/>
      <c r="E22" s="85"/>
      <c r="F22" s="85"/>
      <c r="G22" s="86"/>
      <c r="H22" s="69" t="s">
        <v>19</v>
      </c>
      <c r="I22" s="84"/>
      <c r="J22" s="85"/>
      <c r="K22" s="85"/>
      <c r="L22" s="86"/>
      <c r="M22" s="69" t="s">
        <v>15</v>
      </c>
      <c r="N22" s="84"/>
      <c r="O22" s="85"/>
      <c r="P22" s="85"/>
      <c r="Q22" s="86"/>
      <c r="R22" s="69" t="s">
        <v>20</v>
      </c>
      <c r="S22" s="84"/>
      <c r="T22" s="85"/>
      <c r="U22" s="85"/>
      <c r="V22" s="86"/>
      <c r="W22" s="69" t="s">
        <v>16</v>
      </c>
      <c r="X22" s="84"/>
      <c r="Y22" s="85"/>
      <c r="Z22" s="85"/>
      <c r="AA22" s="86"/>
    </row>
    <row r="23" spans="1:27" ht="13.5" customHeight="1" thickBot="1">
      <c r="A23" s="77"/>
      <c r="B23" s="60" t="s">
        <v>21</v>
      </c>
      <c r="C23" s="60" t="s">
        <v>21</v>
      </c>
      <c r="D23" s="60" t="s">
        <v>21</v>
      </c>
      <c r="E23" s="60" t="s">
        <v>21</v>
      </c>
      <c r="F23" s="60" t="s">
        <v>21</v>
      </c>
      <c r="G23" s="60" t="s">
        <v>21</v>
      </c>
      <c r="H23" s="60" t="s">
        <v>21</v>
      </c>
      <c r="I23" s="60" t="s">
        <v>21</v>
      </c>
      <c r="J23" s="60" t="s">
        <v>21</v>
      </c>
      <c r="K23" s="60" t="s">
        <v>21</v>
      </c>
      <c r="L23" s="60" t="s">
        <v>21</v>
      </c>
      <c r="M23" s="60" t="s">
        <v>21</v>
      </c>
      <c r="N23" s="60" t="s">
        <v>21</v>
      </c>
      <c r="O23" s="60" t="s">
        <v>21</v>
      </c>
      <c r="P23" s="60" t="s">
        <v>21</v>
      </c>
      <c r="Q23" s="60" t="s">
        <v>21</v>
      </c>
      <c r="R23" s="60" t="s">
        <v>21</v>
      </c>
      <c r="S23" s="60" t="s">
        <v>21</v>
      </c>
      <c r="T23" s="60" t="s">
        <v>21</v>
      </c>
      <c r="U23" s="60" t="s">
        <v>21</v>
      </c>
      <c r="V23" s="60" t="s">
        <v>21</v>
      </c>
      <c r="W23" s="60" t="s">
        <v>21</v>
      </c>
      <c r="X23" s="60" t="s">
        <v>21</v>
      </c>
      <c r="Y23" s="60" t="s">
        <v>21</v>
      </c>
      <c r="Z23" s="60" t="s">
        <v>21</v>
      </c>
      <c r="AA23" s="60" t="s">
        <v>21</v>
      </c>
    </row>
    <row r="24" spans="1:27" ht="15.75">
      <c r="A24" s="33" t="s">
        <v>11</v>
      </c>
      <c r="B24" s="61">
        <f>SUM(G24+L24+Q24+V24+AA24)</f>
        <v>1102</v>
      </c>
      <c r="C24" s="22"/>
      <c r="D24" s="8"/>
      <c r="E24" s="40"/>
      <c r="F24" s="40"/>
      <c r="G24" s="23">
        <f>SUM(C24+D24)</f>
        <v>0</v>
      </c>
      <c r="H24" s="45"/>
      <c r="I24" s="9">
        <v>44</v>
      </c>
      <c r="J24" s="46"/>
      <c r="K24" s="46"/>
      <c r="L24" s="40">
        <f aca="true" t="shared" si="0" ref="L24:L31">SUM(H24+I24)</f>
        <v>44</v>
      </c>
      <c r="M24" s="22"/>
      <c r="N24" s="8"/>
      <c r="O24" s="40"/>
      <c r="P24" s="40"/>
      <c r="Q24" s="23">
        <f aca="true" t="shared" si="1" ref="Q24:Q34">SUM(M24+N24)</f>
        <v>0</v>
      </c>
      <c r="R24" s="39"/>
      <c r="S24" s="8">
        <v>995</v>
      </c>
      <c r="T24" s="40"/>
      <c r="U24" s="40"/>
      <c r="V24" s="65">
        <f aca="true" t="shared" si="2" ref="V24:V29">SUM(R24+S24)</f>
        <v>995</v>
      </c>
      <c r="W24" s="47"/>
      <c r="X24" s="48">
        <v>63</v>
      </c>
      <c r="Y24" s="49"/>
      <c r="Z24" s="49"/>
      <c r="AA24" s="23">
        <f aca="true" t="shared" si="3" ref="AA24:AA32">SUM(W24+X24)</f>
        <v>63</v>
      </c>
    </row>
    <row r="25" spans="1:27" ht="15.75">
      <c r="A25" s="3" t="s">
        <v>0</v>
      </c>
      <c r="B25" s="62">
        <f aca="true" t="shared" si="4" ref="B25:B34">SUM(G25+L25+Q25+V25+AA25)</f>
        <v>4952</v>
      </c>
      <c r="C25" s="24">
        <v>200</v>
      </c>
      <c r="D25" s="13"/>
      <c r="E25" s="41"/>
      <c r="F25" s="41"/>
      <c r="G25" s="32">
        <f aca="true" t="shared" si="5" ref="G25:G34">SUM(C25+D25)</f>
        <v>200</v>
      </c>
      <c r="H25" s="18">
        <v>700</v>
      </c>
      <c r="I25" s="10"/>
      <c r="J25" s="16"/>
      <c r="K25" s="16"/>
      <c r="L25" s="16">
        <v>744</v>
      </c>
      <c r="M25" s="31">
        <v>1200</v>
      </c>
      <c r="N25" s="10"/>
      <c r="O25" s="16"/>
      <c r="P25" s="16"/>
      <c r="Q25" s="32">
        <f t="shared" si="1"/>
        <v>1200</v>
      </c>
      <c r="R25" s="18">
        <v>1000</v>
      </c>
      <c r="S25" s="10"/>
      <c r="T25" s="16"/>
      <c r="U25" s="16"/>
      <c r="V25" s="66">
        <v>1995</v>
      </c>
      <c r="W25" s="36">
        <v>750</v>
      </c>
      <c r="X25" s="35"/>
      <c r="Y25" s="43"/>
      <c r="Z25" s="43"/>
      <c r="AA25" s="32">
        <v>813</v>
      </c>
    </row>
    <row r="26" spans="1:27" ht="15.75">
      <c r="A26" s="4" t="s">
        <v>1</v>
      </c>
      <c r="B26" s="63">
        <f t="shared" si="4"/>
        <v>0</v>
      </c>
      <c r="C26" s="25"/>
      <c r="D26" s="11"/>
      <c r="E26" s="17"/>
      <c r="F26" s="17"/>
      <c r="G26" s="26">
        <f t="shared" si="5"/>
        <v>0</v>
      </c>
      <c r="H26" s="18"/>
      <c r="I26" s="10"/>
      <c r="J26" s="16"/>
      <c r="K26" s="16"/>
      <c r="L26" s="17">
        <f t="shared" si="0"/>
        <v>0</v>
      </c>
      <c r="M26" s="31"/>
      <c r="N26" s="10"/>
      <c r="O26" s="16"/>
      <c r="P26" s="16"/>
      <c r="Q26" s="26">
        <f t="shared" si="1"/>
        <v>0</v>
      </c>
      <c r="R26" s="18"/>
      <c r="S26" s="10"/>
      <c r="T26" s="16"/>
      <c r="U26" s="16"/>
      <c r="V26" s="67"/>
      <c r="W26" s="36"/>
      <c r="X26" s="34"/>
      <c r="Y26" s="44"/>
      <c r="Z26" s="44"/>
      <c r="AA26" s="26">
        <f t="shared" si="3"/>
        <v>0</v>
      </c>
    </row>
    <row r="27" spans="1:27" ht="30" customHeight="1">
      <c r="A27" s="5" t="s">
        <v>3</v>
      </c>
      <c r="B27" s="63">
        <f t="shared" si="4"/>
        <v>4952</v>
      </c>
      <c r="C27" s="27">
        <v>200</v>
      </c>
      <c r="D27" s="12"/>
      <c r="E27" s="42"/>
      <c r="F27" s="42"/>
      <c r="G27" s="26">
        <f t="shared" si="5"/>
        <v>200</v>
      </c>
      <c r="H27" s="19">
        <v>700</v>
      </c>
      <c r="I27" s="11"/>
      <c r="J27" s="17"/>
      <c r="K27" s="17"/>
      <c r="L27" s="17">
        <v>744</v>
      </c>
      <c r="M27" s="25">
        <v>1200</v>
      </c>
      <c r="N27" s="11"/>
      <c r="O27" s="17"/>
      <c r="P27" s="17"/>
      <c r="Q27" s="26">
        <f t="shared" si="1"/>
        <v>1200</v>
      </c>
      <c r="R27" s="19">
        <v>1000</v>
      </c>
      <c r="S27" s="11"/>
      <c r="T27" s="17"/>
      <c r="U27" s="17"/>
      <c r="V27" s="67">
        <v>1995</v>
      </c>
      <c r="W27" s="37">
        <v>750</v>
      </c>
      <c r="X27" s="34"/>
      <c r="Y27" s="44"/>
      <c r="Z27" s="44"/>
      <c r="AA27" s="26">
        <v>813</v>
      </c>
    </row>
    <row r="28" spans="1:27" ht="15.75">
      <c r="A28" s="3" t="s">
        <v>2</v>
      </c>
      <c r="B28" s="62">
        <f t="shared" si="4"/>
        <v>4952</v>
      </c>
      <c r="C28" s="31">
        <f>SUM(C30+C31+C32+C33)</f>
        <v>200</v>
      </c>
      <c r="D28" s="10">
        <f>SUM(D30+D31+D32+D33)</f>
        <v>0</v>
      </c>
      <c r="E28" s="16"/>
      <c r="F28" s="16"/>
      <c r="G28" s="32">
        <f t="shared" si="5"/>
        <v>200</v>
      </c>
      <c r="H28" s="20">
        <f>SUM(H30+H31+H32+H33)</f>
        <v>700</v>
      </c>
      <c r="I28" s="13">
        <f>SUM(I30+I31+I32+I33)</f>
        <v>44</v>
      </c>
      <c r="J28" s="41"/>
      <c r="K28" s="41"/>
      <c r="L28" s="16">
        <f t="shared" si="0"/>
        <v>744</v>
      </c>
      <c r="M28" s="24">
        <f>SUM(M30+M31+M32+M33)</f>
        <v>1200</v>
      </c>
      <c r="N28" s="13"/>
      <c r="O28" s="41"/>
      <c r="P28" s="41"/>
      <c r="Q28" s="32">
        <f t="shared" si="1"/>
        <v>1200</v>
      </c>
      <c r="R28" s="20">
        <f>SUM(R30+R31+R32+R33)</f>
        <v>1000</v>
      </c>
      <c r="S28" s="20">
        <f>SUM(S30+S31+S32+S33)</f>
        <v>995</v>
      </c>
      <c r="T28" s="38"/>
      <c r="U28" s="38"/>
      <c r="V28" s="66">
        <f t="shared" si="2"/>
        <v>1995</v>
      </c>
      <c r="W28" s="24">
        <f>SUM(W30+W31+W32+W33)</f>
        <v>750</v>
      </c>
      <c r="X28" s="34"/>
      <c r="Y28" s="44"/>
      <c r="Z28" s="44"/>
      <c r="AA28" s="32">
        <v>813</v>
      </c>
    </row>
    <row r="29" spans="1:27" ht="15.75">
      <c r="A29" s="4" t="s">
        <v>1</v>
      </c>
      <c r="B29" s="63">
        <f t="shared" si="4"/>
        <v>0</v>
      </c>
      <c r="C29" s="25"/>
      <c r="D29" s="11"/>
      <c r="E29" s="17"/>
      <c r="F29" s="17"/>
      <c r="G29" s="26">
        <f t="shared" si="5"/>
        <v>0</v>
      </c>
      <c r="H29" s="18"/>
      <c r="I29" s="10"/>
      <c r="J29" s="16"/>
      <c r="K29" s="16"/>
      <c r="L29" s="17">
        <f t="shared" si="0"/>
        <v>0</v>
      </c>
      <c r="M29" s="31"/>
      <c r="N29" s="10"/>
      <c r="O29" s="16"/>
      <c r="P29" s="16"/>
      <c r="Q29" s="26">
        <f t="shared" si="1"/>
        <v>0</v>
      </c>
      <c r="R29" s="18"/>
      <c r="S29" s="10"/>
      <c r="T29" s="16"/>
      <c r="U29" s="16"/>
      <c r="V29" s="67">
        <f t="shared" si="2"/>
        <v>0</v>
      </c>
      <c r="W29" s="36"/>
      <c r="X29" s="34"/>
      <c r="Y29" s="44"/>
      <c r="Z29" s="44"/>
      <c r="AA29" s="26">
        <f t="shared" si="3"/>
        <v>0</v>
      </c>
    </row>
    <row r="30" spans="1:27" ht="47.25" customHeight="1">
      <c r="A30" s="5" t="s">
        <v>4</v>
      </c>
      <c r="B30" s="63">
        <f t="shared" si="4"/>
        <v>215</v>
      </c>
      <c r="C30" s="25"/>
      <c r="D30" s="11"/>
      <c r="E30" s="17"/>
      <c r="F30" s="17"/>
      <c r="G30" s="26">
        <f t="shared" si="5"/>
        <v>0</v>
      </c>
      <c r="H30" s="19">
        <v>10</v>
      </c>
      <c r="I30" s="11"/>
      <c r="J30" s="17"/>
      <c r="K30" s="17"/>
      <c r="L30" s="17">
        <f t="shared" si="0"/>
        <v>10</v>
      </c>
      <c r="M30" s="25"/>
      <c r="N30" s="11"/>
      <c r="O30" s="17"/>
      <c r="P30" s="17"/>
      <c r="Q30" s="26">
        <f t="shared" si="1"/>
        <v>0</v>
      </c>
      <c r="R30" s="19">
        <v>400</v>
      </c>
      <c r="S30" s="11">
        <v>205</v>
      </c>
      <c r="T30" s="17">
        <v>-400</v>
      </c>
      <c r="U30" s="17"/>
      <c r="V30" s="67">
        <v>205</v>
      </c>
      <c r="W30" s="37"/>
      <c r="X30" s="34"/>
      <c r="Y30" s="44"/>
      <c r="Z30" s="44"/>
      <c r="AA30" s="26">
        <f t="shared" si="3"/>
        <v>0</v>
      </c>
    </row>
    <row r="31" spans="1:27" ht="33.75" customHeight="1">
      <c r="A31" s="6" t="s">
        <v>5</v>
      </c>
      <c r="B31" s="63">
        <f>SUM(G31+L31+Q31+V31+AA31)</f>
        <v>1615</v>
      </c>
      <c r="C31" s="25">
        <v>35</v>
      </c>
      <c r="D31" s="11"/>
      <c r="E31" s="17"/>
      <c r="F31" s="17"/>
      <c r="G31" s="26">
        <f t="shared" si="5"/>
        <v>35</v>
      </c>
      <c r="H31" s="19">
        <v>10</v>
      </c>
      <c r="I31" s="11"/>
      <c r="J31" s="17"/>
      <c r="K31" s="17"/>
      <c r="L31" s="17">
        <f t="shared" si="0"/>
        <v>10</v>
      </c>
      <c r="M31" s="25">
        <v>900</v>
      </c>
      <c r="N31" s="11"/>
      <c r="O31" s="17">
        <v>150</v>
      </c>
      <c r="P31" s="17"/>
      <c r="Q31" s="26">
        <v>1050</v>
      </c>
      <c r="R31" s="19">
        <v>400</v>
      </c>
      <c r="S31" s="11">
        <v>105</v>
      </c>
      <c r="T31" s="17">
        <v>-400</v>
      </c>
      <c r="U31" s="17"/>
      <c r="V31" s="67">
        <v>105</v>
      </c>
      <c r="W31" s="37">
        <v>450</v>
      </c>
      <c r="X31" s="34">
        <v>15</v>
      </c>
      <c r="Y31" s="44"/>
      <c r="Z31" s="44">
        <v>-15</v>
      </c>
      <c r="AA31" s="26">
        <v>415</v>
      </c>
    </row>
    <row r="32" spans="1:27" ht="46.5" customHeight="1">
      <c r="A32" s="6" t="s">
        <v>6</v>
      </c>
      <c r="B32" s="63">
        <f t="shared" si="4"/>
        <v>140</v>
      </c>
      <c r="C32" s="25">
        <v>20</v>
      </c>
      <c r="D32" s="11"/>
      <c r="E32" s="17">
        <v>40</v>
      </c>
      <c r="F32" s="17"/>
      <c r="G32" s="26">
        <f>SUM(C32+D32+E32)</f>
        <v>60</v>
      </c>
      <c r="H32" s="19">
        <v>10</v>
      </c>
      <c r="I32" s="11"/>
      <c r="J32" s="17">
        <v>20</v>
      </c>
      <c r="K32" s="17"/>
      <c r="L32" s="17">
        <v>30</v>
      </c>
      <c r="M32" s="25"/>
      <c r="N32" s="11"/>
      <c r="O32" s="17"/>
      <c r="P32" s="17"/>
      <c r="Q32" s="26">
        <f t="shared" si="1"/>
        <v>0</v>
      </c>
      <c r="R32" s="19">
        <v>50</v>
      </c>
      <c r="S32" s="11">
        <v>50</v>
      </c>
      <c r="T32" s="17">
        <v>-50</v>
      </c>
      <c r="U32" s="17"/>
      <c r="V32" s="67">
        <v>50</v>
      </c>
      <c r="W32" s="37"/>
      <c r="X32" s="34"/>
      <c r="Y32" s="44"/>
      <c r="Z32" s="44"/>
      <c r="AA32" s="26">
        <f t="shared" si="3"/>
        <v>0</v>
      </c>
    </row>
    <row r="33" spans="1:27" ht="46.5" customHeight="1">
      <c r="A33" s="6" t="s">
        <v>7</v>
      </c>
      <c r="B33" s="63">
        <f t="shared" si="4"/>
        <v>2982</v>
      </c>
      <c r="C33" s="25">
        <v>145</v>
      </c>
      <c r="D33" s="11"/>
      <c r="E33" s="17">
        <v>-40</v>
      </c>
      <c r="F33" s="17"/>
      <c r="G33" s="26">
        <f>SUM(C33+D33+E33)</f>
        <v>105</v>
      </c>
      <c r="H33" s="19">
        <v>670</v>
      </c>
      <c r="I33" s="11">
        <v>44</v>
      </c>
      <c r="J33" s="17">
        <v>-20</v>
      </c>
      <c r="K33" s="17"/>
      <c r="L33" s="17">
        <v>694</v>
      </c>
      <c r="M33" s="25">
        <v>300</v>
      </c>
      <c r="N33" s="11"/>
      <c r="O33" s="17">
        <v>-150</v>
      </c>
      <c r="P33" s="17"/>
      <c r="Q33" s="26">
        <v>150</v>
      </c>
      <c r="R33" s="19">
        <v>150</v>
      </c>
      <c r="S33" s="11">
        <v>635</v>
      </c>
      <c r="T33" s="17">
        <v>850</v>
      </c>
      <c r="U33" s="17"/>
      <c r="V33" s="67">
        <v>1635</v>
      </c>
      <c r="W33" s="37">
        <v>300</v>
      </c>
      <c r="X33" s="34">
        <v>48</v>
      </c>
      <c r="Y33" s="44"/>
      <c r="Z33" s="44">
        <v>-48</v>
      </c>
      <c r="AA33" s="26">
        <v>398</v>
      </c>
    </row>
    <row r="34" spans="1:27" ht="16.5" thickBot="1">
      <c r="A34" s="7" t="s">
        <v>12</v>
      </c>
      <c r="B34" s="64">
        <f t="shared" si="4"/>
        <v>1102</v>
      </c>
      <c r="C34" s="28"/>
      <c r="D34" s="14"/>
      <c r="E34" s="30"/>
      <c r="F34" s="30"/>
      <c r="G34" s="29">
        <f t="shared" si="5"/>
        <v>0</v>
      </c>
      <c r="H34" s="21"/>
      <c r="I34" s="14"/>
      <c r="J34" s="30"/>
      <c r="K34" s="30"/>
      <c r="L34" s="50">
        <v>44</v>
      </c>
      <c r="M34" s="51"/>
      <c r="N34" s="52"/>
      <c r="O34" s="50"/>
      <c r="P34" s="50"/>
      <c r="Q34" s="53">
        <f t="shared" si="1"/>
        <v>0</v>
      </c>
      <c r="R34" s="54"/>
      <c r="S34" s="55"/>
      <c r="T34" s="56"/>
      <c r="U34" s="56"/>
      <c r="V34" s="68">
        <v>995</v>
      </c>
      <c r="W34" s="57"/>
      <c r="X34" s="58"/>
      <c r="Y34" s="59">
        <v>63</v>
      </c>
      <c r="Z34" s="59"/>
      <c r="AA34" s="53">
        <v>63</v>
      </c>
    </row>
  </sheetData>
  <mergeCells count="23">
    <mergeCell ref="G12:V12"/>
    <mergeCell ref="H11:V11"/>
    <mergeCell ref="H13:V13"/>
    <mergeCell ref="A16:V16"/>
    <mergeCell ref="A17:V17"/>
    <mergeCell ref="A18:V18"/>
    <mergeCell ref="A19:V19"/>
    <mergeCell ref="A21:A23"/>
    <mergeCell ref="C21:AA21"/>
    <mergeCell ref="C22:G22"/>
    <mergeCell ref="H22:L22"/>
    <mergeCell ref="M22:Q22"/>
    <mergeCell ref="R22:V22"/>
    <mergeCell ref="W22:AA22"/>
    <mergeCell ref="B21:B22"/>
    <mergeCell ref="L2:AA2"/>
    <mergeCell ref="L4:AA4"/>
    <mergeCell ref="L3:AA3"/>
    <mergeCell ref="L5:AA5"/>
    <mergeCell ref="L7:AA7"/>
    <mergeCell ref="L8:AA8"/>
    <mergeCell ref="L9:AA9"/>
    <mergeCell ref="L10:AA10"/>
  </mergeCells>
  <printOptions/>
  <pageMargins left="0.6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F334s</dc:creator>
  <cp:keywords/>
  <dc:description/>
  <cp:lastModifiedBy>duma_org</cp:lastModifiedBy>
  <cp:lastPrinted>2005-06-28T13:07:40Z</cp:lastPrinted>
  <dcterms:created xsi:type="dcterms:W3CDTF">2001-01-13T07:45:53Z</dcterms:created>
  <dcterms:modified xsi:type="dcterms:W3CDTF">2005-07-14T13:47:12Z</dcterms:modified>
  <cp:category/>
  <cp:version/>
  <cp:contentType/>
  <cp:contentStatus/>
</cp:coreProperties>
</file>