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E621DC99-F274-45B4-9E36-1CD79DD6B5E9}" xr6:coauthVersionLast="47" xr6:coauthVersionMax="47" xr10:uidLastSave="{00000000-0000-0000-0000-000000000000}"/>
  <bookViews>
    <workbookView xWindow="-108" yWindow="-108" windowWidth="23256" windowHeight="11964" tabRatio="895" activeTab="4" xr2:uid="{00000000-000D-0000-FFFF-FFFF00000000}"/>
  </bookViews>
  <sheets>
    <sheet name="Приложение №1 (Доходы)" sheetId="16" r:id="rId1"/>
    <sheet name="приложение №2 (Ведомственная)" sheetId="17" r:id="rId2"/>
    <sheet name="приложение №3 (МП)" sheetId="15" r:id="rId3"/>
    <sheet name="приложение №4 (источники) (2)" sheetId="18" r:id="rId4"/>
    <sheet name="Приложение №5 (внут заим) (2)" sheetId="19" r:id="rId5"/>
  </sheets>
  <definedNames>
    <definedName name="_xlnm._FilterDatabase" localSheetId="1" hidden="1">'приложение №2 (Ведомственная)'!$A$9:$H$773</definedName>
    <definedName name="_xlnm._FilterDatabase" localSheetId="2" hidden="1">'приложение №3 (МП)'!$A$8:$G$1109</definedName>
    <definedName name="_xlnm.Print_Titles" localSheetId="0">'Приложение №1 (Доходы)'!$8:$8</definedName>
    <definedName name="_xlnm.Print_Titles" localSheetId="1">'приложение №2 (Ведомственная)'!$9:$9</definedName>
    <definedName name="_xlnm.Print_Titles" localSheetId="2">'приложение №3 (МП)'!$8:$8</definedName>
    <definedName name="_xlnm.Print_Area" localSheetId="0">'Приложение №1 (Доходы)'!$A$1:$E$45</definedName>
    <definedName name="_xlnm.Print_Area" localSheetId="3">'приложение №4 (источники) (2)'!$A$1:$E$16</definedName>
    <definedName name="_xlnm.Print_Area" localSheetId="4">'Приложение №5 (внут заим) (2)'!$A$1:$D$23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9" l="1"/>
  <c r="D19" i="19" s="1"/>
  <c r="D17" i="19" s="1"/>
  <c r="C20" i="19"/>
  <c r="C19" i="19" s="1"/>
  <c r="C17" i="19" s="1"/>
  <c r="B20" i="19"/>
  <c r="B19" i="19" s="1"/>
  <c r="B17" i="19" s="1"/>
  <c r="D15" i="19"/>
  <c r="D14" i="19" s="1"/>
  <c r="D11" i="19" s="1"/>
  <c r="C15" i="19"/>
  <c r="C14" i="19" s="1"/>
  <c r="C11" i="19" s="1"/>
  <c r="B15" i="19"/>
  <c r="B14" i="19" s="1"/>
  <c r="B11" i="19" s="1"/>
  <c r="E14" i="18"/>
  <c r="E12" i="18" s="1"/>
  <c r="D14" i="18"/>
  <c r="D12" i="18" s="1"/>
  <c r="C14" i="18"/>
  <c r="E13" i="18"/>
  <c r="D13" i="18"/>
  <c r="C13" i="18"/>
  <c r="E10" i="18"/>
  <c r="E9" i="18" s="1"/>
  <c r="D10" i="18"/>
  <c r="C10" i="18"/>
  <c r="C9" i="18" s="1"/>
  <c r="D9" i="18"/>
  <c r="D16" i="18" s="1"/>
  <c r="E16" i="18" l="1"/>
  <c r="C12" i="18"/>
  <c r="C16" i="18" s="1"/>
  <c r="E42" i="16"/>
  <c r="E41" i="16" s="1"/>
  <c r="D42" i="16"/>
  <c r="D41" i="16" s="1"/>
  <c r="C42" i="16"/>
  <c r="C41" i="16" s="1"/>
  <c r="E34" i="16"/>
  <c r="D34" i="16"/>
  <c r="C34" i="16"/>
  <c r="E31" i="16"/>
  <c r="D31" i="16"/>
  <c r="C31" i="16"/>
  <c r="E26" i="16"/>
  <c r="D26" i="16"/>
  <c r="C26" i="16"/>
  <c r="E20" i="16"/>
  <c r="D20" i="16"/>
  <c r="C20" i="16"/>
  <c r="E16" i="16"/>
  <c r="D16" i="16"/>
  <c r="C16" i="16"/>
  <c r="E13" i="16"/>
  <c r="D13" i="16"/>
  <c r="C13" i="16"/>
  <c r="E11" i="16"/>
  <c r="D11" i="16"/>
  <c r="C11" i="16"/>
  <c r="D10" i="16" l="1"/>
  <c r="E25" i="16"/>
  <c r="C10" i="16"/>
  <c r="C9" i="16" s="1"/>
  <c r="D25" i="16"/>
  <c r="C25" i="16"/>
  <c r="E10" i="16"/>
  <c r="E9" i="16"/>
  <c r="D9" i="16" l="1"/>
</calcChain>
</file>

<file path=xl/sharedStrings.xml><?xml version="1.0" encoding="utf-8"?>
<sst xmlns="http://schemas.openxmlformats.org/spreadsheetml/2006/main" count="7049" uniqueCount="728">
  <si>
    <t>к решению городского Совета</t>
  </si>
  <si>
    <t>депутатов  Калининграда</t>
  </si>
  <si>
    <t>Наименование заимствований</t>
  </si>
  <si>
    <t>Кредитные соглашения и договоры (контракты)</t>
  </si>
  <si>
    <t>Получение кредитов</t>
  </si>
  <si>
    <t>Предельные сроки погашения долговых обязательств по кредитным договорам и соглашениям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</si>
  <si>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</si>
  <si>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кредитов</t>
  </si>
  <si>
    <t>ИТОГО: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</si>
  <si>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</si>
  <si>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</si>
  <si>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</si>
  <si>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</si>
  <si>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</si>
  <si>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</si>
  <si>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</si>
  <si>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</si>
  <si>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000 01 03 01 00 04 0000 710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</si>
  <si>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</si>
  <si>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</si>
  <si>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Всего источников финансирования дефицита бюджета</t>
  </si>
  <si>
    <t>(тыс. руб.)</t>
  </si>
  <si>
    <t xml:space="preserve">Код бюджетной классификации </t>
  </si>
  <si>
    <t>Наименование показателей</t>
  </si>
  <si>
    <t>2025 год</t>
  </si>
  <si>
    <t>Предельные сроки погашения долговых обязательств по бюджетным кредитам из других бюджетов бюджетной системы Российской Федерации бюджетами городских округов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</si>
  <si>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</si>
  <si>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</si>
  <si>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Привлечение городскими округами кредитов от кредитных организаций в валюте Российской Федерации</t>
  </si>
  <si>
    <t>Объем заимствований</t>
  </si>
  <si>
    <t xml:space="preserve">2025 год </t>
  </si>
  <si>
    <t xml:space="preserve">Наименование </t>
  </si>
  <si>
    <t>КВСР</t>
  </si>
  <si>
    <t>КФСР</t>
  </si>
  <si>
    <t>КЦСР</t>
  </si>
  <si>
    <t>КВР</t>
  </si>
  <si>
    <t>Ассигнования 2025 год</t>
  </si>
  <si>
    <t xml:space="preserve">                                                                       </t>
  </si>
  <si>
    <t xml:space="preserve">                                                                    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</si>
  <si>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Федерации, в том числе: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</si>
  <si>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Федерации, в том числе:</t>
  </si>
  <si>
    <t>кредит для погашения долговых обязательств по кредитам от кредитных организаций</t>
  </si>
  <si>
    <t>кредит на реструктуризацию обязательств (задолженности) городского округа</t>
  </si>
  <si>
    <t xml:space="preserve">кредиты на пополнение остатка средств на едином счете бюджета </t>
  </si>
  <si>
    <t>Приложение  № 1</t>
  </si>
  <si>
    <t>Ассигнования 2026 год</t>
  </si>
  <si>
    <t xml:space="preserve">2026 год </t>
  </si>
  <si>
    <t>2026 год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</si>
  <si>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</si>
  <si>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</si>
  <si>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</si>
  <si>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</si>
  <si>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</si>
  <si>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РФ</t>
  </si>
  <si>
    <t>000 1 03 02000 01 0000 110</t>
  </si>
  <si>
    <t>Акцизы по подакцизным товарам (продукции), производимым на территории РФ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</si>
  <si>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</si>
  <si>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</si>
  <si>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</si>
  <si>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</si>
  <si>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</si>
  <si>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</si>
  <si>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</si>
  <si>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</si>
  <si>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</si>
  <si>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 xml:space="preserve">Налоги на имущество </t>
  </si>
  <si>
    <t>000 1 06 01000 00 0000 110</t>
  </si>
  <si>
    <t>Налог на имущество физических лиц</t>
  </si>
  <si>
    <t>000 1 06 02000 02 0000 110</t>
  </si>
  <si>
    <t>Налог на имущество организаций</t>
  </si>
  <si>
    <t>000 1 06 06000 00 0000 110</t>
  </si>
  <si>
    <t>Земельный налог</t>
  </si>
  <si>
    <t>000 1 08 00000 00 0000 000</t>
  </si>
  <si>
    <t xml:space="preserve">Государственная пошлина </t>
  </si>
  <si>
    <t>НЕНАЛОГОВЫЕ ДОХОДЫ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</si>
  <si>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</si>
  <si>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     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</si>
  <si>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</si>
  <si>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</si>
  <si>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</si>
  <si>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</si>
  <si>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</si>
  <si>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</si>
  <si>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</si>
  <si>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</si>
  <si>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</si>
  <si>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</si>
  <si>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</si>
  <si>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</si>
  <si>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</si>
  <si>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</si>
  <si>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</si>
  <si>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</si>
  <si>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</si>
  <si>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</si>
  <si>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1 1 14 06300 00 0000 430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</si>
  <si>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</si>
  <si>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</si>
  <si>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</si>
  <si>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000 1 15 00000 00 0000 000</t>
  </si>
  <si>
    <t>Административные платежи и сборы</t>
  </si>
  <si>
    <t>000 1 16 00000 00 0000 000</t>
  </si>
  <si>
    <t>Штрафы, санкции, возмещение ущерба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</si>
  <si>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</si>
  <si>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</si>
  <si>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</si>
  <si>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</si>
  <si>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</si>
  <si>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</si>
  <si>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</si>
  <si>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</si>
  <si>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</si>
  <si>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 xml:space="preserve"> 30 декабря 
2027 г.</t>
  </si>
  <si>
    <t>30 декабря 
2028 г.</t>
  </si>
  <si>
    <t xml:space="preserve">30 декабря    2029 г.                   </t>
  </si>
  <si>
    <t xml:space="preserve">2027 год </t>
  </si>
  <si>
    <t>Ассигнования 2027 год</t>
  </si>
  <si>
    <t>2027 год</t>
  </si>
  <si>
    <t>005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</si>
  <si>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</si>
  <si>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</si>
  <si>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</si>
  <si>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</si>
  <si>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Непрограммное направление деятельности городского округа "Город Калининград"</t>
  </si>
  <si>
    <t>9000000000</t>
  </si>
  <si>
    <t>Обеспечение деятельности органов местного самоуправления городского округа "Город Калининград"</t>
  </si>
  <si>
    <t>9010000000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</si>
  <si>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</si>
  <si>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9010011111</t>
  </si>
  <si>
    <t>100</t>
  </si>
  <si>
    <t>9010011112</t>
  </si>
  <si>
    <t>Закупка товаров, работ и услуг для обеспечения государственных (муниципальных) нужд</t>
  </si>
  <si>
    <t>200</t>
  </si>
  <si>
    <t>Резервные фонды</t>
  </si>
  <si>
    <t>0111</t>
  </si>
  <si>
    <t>Прочие непрограммные направления деятельности</t>
  </si>
  <si>
    <t>9030000000</t>
  </si>
  <si>
    <t>Иные бюджетные ассигнования</t>
  </si>
  <si>
    <t>9030011891</t>
  </si>
  <si>
    <t>800</t>
  </si>
  <si>
    <t>Другие общегосударственные вопросы</t>
  </si>
  <si>
    <t>0113</t>
  </si>
  <si>
    <t>Муниципальная программа "Муниципальное управление"</t>
  </si>
  <si>
    <t>0100000000</t>
  </si>
  <si>
    <t>Процессная часть муниципальной программы "Муниципальное управление"</t>
  </si>
  <si>
    <t>0120000000</t>
  </si>
  <si>
    <t>0120111994</t>
  </si>
  <si>
    <t>Муниципальная программа "Образование"</t>
  </si>
  <si>
    <t>0500000000</t>
  </si>
  <si>
    <t>Процессная часть муниципальной программы "Образование"</t>
  </si>
  <si>
    <t>0520000000</t>
  </si>
  <si>
    <t>Предоставление субсидий бюджетным, автономным учреждениям и иным некоммерческим организациям</t>
  </si>
  <si>
    <t>0520591133</t>
  </si>
  <si>
    <t>600</t>
  </si>
  <si>
    <t>9030011892</t>
  </si>
  <si>
    <t>9030011895</t>
  </si>
  <si>
    <t>9030011896</t>
  </si>
  <si>
    <t>Национальная экономика</t>
  </si>
  <si>
    <t>0400</t>
  </si>
  <si>
    <t>Связь и информатика</t>
  </si>
  <si>
    <t>0410</t>
  </si>
  <si>
    <t>0120311913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</si>
  <si>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</si>
  <si>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</si>
  <si>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</si>
  <si>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</si>
  <si>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</si>
  <si>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</si>
  <si>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</si>
  <si>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</si>
  <si>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9030011791</t>
  </si>
  <si>
    <t>700</t>
  </si>
  <si>
    <t>9030011792</t>
  </si>
  <si>
    <t>Комитет муниципального имущества и земельных ресурсов  администрации городского округа "Город  Калининград"</t>
  </si>
  <si>
    <t>028</t>
  </si>
  <si>
    <t>Муниципальная программа "Управление муниципальным имуществом"</t>
  </si>
  <si>
    <t>0400000000</t>
  </si>
  <si>
    <t>Процессная часть муниципальной программы "Управление муниципальным имуществом"</t>
  </si>
  <si>
    <t>0420000000</t>
  </si>
  <si>
    <t>0420195112</t>
  </si>
  <si>
    <t>0420295112</t>
  </si>
  <si>
    <t>04202R5110</t>
  </si>
  <si>
    <t>Обеспечение деятельности казенных учреждений</t>
  </si>
  <si>
    <t>9020000000</t>
  </si>
  <si>
    <t>9020011211</t>
  </si>
  <si>
    <t>9020011212</t>
  </si>
  <si>
    <t>0120311914</t>
  </si>
  <si>
    <t>Другие вопросы в области национальной экономики</t>
  </si>
  <si>
    <t>0412</t>
  </si>
  <si>
    <t>0420294217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</si>
  <si>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</si>
  <si>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</si>
  <si>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</si>
  <si>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</si>
  <si>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"Комфортный город"</t>
  </si>
  <si>
    <t>0300000000</t>
  </si>
  <si>
    <t>Проектная часть муниципальной программы "Комфортный город"</t>
  </si>
  <si>
    <t>0310000000</t>
  </si>
  <si>
    <t>Капитальные вложения в объекты государственной (муниципальной) собственности</t>
  </si>
  <si>
    <t>0310385111</t>
  </si>
  <si>
    <t>400</t>
  </si>
  <si>
    <t>0420195111</t>
  </si>
  <si>
    <t>0420195121</t>
  </si>
  <si>
    <t>0420195131</t>
  </si>
  <si>
    <t>0420295113</t>
  </si>
  <si>
    <t>0420295131</t>
  </si>
  <si>
    <t>Коммунальное хозяйство</t>
  </si>
  <si>
    <t>0502</t>
  </si>
  <si>
    <t>Комитет городского хозяйства и строительства администрации городского округа "Город Калининград "</t>
  </si>
  <si>
    <t>038</t>
  </si>
  <si>
    <t>Проектная часть муниципальной программы "Муниципальное управление"</t>
  </si>
  <si>
    <t>0110000000</t>
  </si>
  <si>
    <t>0110141152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</si>
  <si>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</si>
  <si>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</si>
  <si>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</si>
  <si>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</si>
  <si>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0110141157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</si>
  <si>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</si>
  <si>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</si>
  <si>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0120411919</t>
  </si>
  <si>
    <t>Лесное хозяйство</t>
  </si>
  <si>
    <t>0407</t>
  </si>
  <si>
    <t>Процессная часть муниципальной программы "Комфортный город"</t>
  </si>
  <si>
    <t>0320000000</t>
  </si>
  <si>
    <t>0320384712</t>
  </si>
  <si>
    <t>0320384722</t>
  </si>
  <si>
    <t>Дорожное хозяйство (дорожные фонды)</t>
  </si>
  <si>
    <t>0409</t>
  </si>
  <si>
    <t>Муниципальная программа "Развитие дорожно-транспортного комплекса"</t>
  </si>
  <si>
    <t>0200000000</t>
  </si>
  <si>
    <t>Процессная часть муниципальной программы "Развитие дорожно-транспортного комплекса"</t>
  </si>
  <si>
    <t>0220000000</t>
  </si>
  <si>
    <t>0220184911</t>
  </si>
  <si>
    <t>0220184912</t>
  </si>
  <si>
    <t>0220184922</t>
  </si>
  <si>
    <t>0320194216</t>
  </si>
  <si>
    <t>0320494219</t>
  </si>
  <si>
    <t>0320494221</t>
  </si>
  <si>
    <t>0310245252</t>
  </si>
  <si>
    <t>0310245260</t>
  </si>
  <si>
    <t>0310245261</t>
  </si>
  <si>
    <t>0310245265</t>
  </si>
  <si>
    <t>0310245268</t>
  </si>
  <si>
    <t>0310245270</t>
  </si>
  <si>
    <t>0310245271</t>
  </si>
  <si>
    <t>0310245272</t>
  </si>
  <si>
    <t>0310245273</t>
  </si>
  <si>
    <t>0310245274</t>
  </si>
  <si>
    <t>0310245277</t>
  </si>
  <si>
    <t>0310245278</t>
  </si>
  <si>
    <t>0310245279</t>
  </si>
  <si>
    <t>0310245280</t>
  </si>
  <si>
    <t>0310245281</t>
  </si>
  <si>
    <t>0310245282</t>
  </si>
  <si>
    <t>03102S4110</t>
  </si>
  <si>
    <t>Социальное обеспечение и иные выплаты населению</t>
  </si>
  <si>
    <t>0310385234</t>
  </si>
  <si>
    <t>300</t>
  </si>
  <si>
    <t>0320285211</t>
  </si>
  <si>
    <t>0320285212</t>
  </si>
  <si>
    <t>0320285213</t>
  </si>
  <si>
    <t>0320285232</t>
  </si>
  <si>
    <t>0320285233</t>
  </si>
  <si>
    <t>Благоустройство</t>
  </si>
  <si>
    <t>0503</t>
  </si>
  <si>
    <t>0310145358</t>
  </si>
  <si>
    <t>0310185321</t>
  </si>
  <si>
    <t>0310185332</t>
  </si>
  <si>
    <t>0310185621</t>
  </si>
  <si>
    <t>0310185721</t>
  </si>
  <si>
    <t>0310185821</t>
  </si>
  <si>
    <t>0310245551</t>
  </si>
  <si>
    <t>0310245552</t>
  </si>
  <si>
    <t>0310245553</t>
  </si>
  <si>
    <t>0310245554</t>
  </si>
  <si>
    <t>0310245555</t>
  </si>
  <si>
    <t>0310245556</t>
  </si>
  <si>
    <t>0310245557</t>
  </si>
  <si>
    <t>0310245559</t>
  </si>
  <si>
    <t>0310245561</t>
  </si>
  <si>
    <t>0310245564</t>
  </si>
  <si>
    <t>0310245565</t>
  </si>
  <si>
    <t>0310245566</t>
  </si>
  <si>
    <t>0310245567</t>
  </si>
  <si>
    <t>0310245568</t>
  </si>
  <si>
    <t>0310245569</t>
  </si>
  <si>
    <t>0310245570</t>
  </si>
  <si>
    <t>0310245571</t>
  </si>
  <si>
    <t>0310245572</t>
  </si>
  <si>
    <t>0310245573</t>
  </si>
  <si>
    <t>0310245574</t>
  </si>
  <si>
    <t>0310245575</t>
  </si>
  <si>
    <t>0310245576</t>
  </si>
  <si>
    <t>0310245577</t>
  </si>
  <si>
    <t>0310245578</t>
  </si>
  <si>
    <t>0310385131</t>
  </si>
  <si>
    <t>0310496121</t>
  </si>
  <si>
    <t>031И455550</t>
  </si>
  <si>
    <t>0320185311</t>
  </si>
  <si>
    <t>0320185312</t>
  </si>
  <si>
    <t>0320185314</t>
  </si>
  <si>
    <t>0320185324</t>
  </si>
  <si>
    <t>0320185511</t>
  </si>
  <si>
    <t>0320185512</t>
  </si>
  <si>
    <t>0320185521</t>
  </si>
  <si>
    <t>0320185611</t>
  </si>
  <si>
    <t>0320185711</t>
  </si>
  <si>
    <t>0320185811</t>
  </si>
  <si>
    <t>0320585411</t>
  </si>
  <si>
    <t>0320585421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</si>
  <si>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</si>
  <si>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</si>
  <si>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</si>
  <si>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</si>
  <si>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</si>
  <si>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</si>
  <si>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0310445359</t>
  </si>
  <si>
    <t>0320196111</t>
  </si>
  <si>
    <t>Дошкольное образование</t>
  </si>
  <si>
    <t>0701</t>
  </si>
  <si>
    <t>Проектная часть муниципальной программы "Образование"</t>
  </si>
  <si>
    <t>0510000000</t>
  </si>
  <si>
    <t>0510147150</t>
  </si>
  <si>
    <t>0510147154</t>
  </si>
  <si>
    <t>0510147155</t>
  </si>
  <si>
    <t>0510147156</t>
  </si>
  <si>
    <t>0510147158</t>
  </si>
  <si>
    <t>0510347161</t>
  </si>
  <si>
    <t>Общее образование</t>
  </si>
  <si>
    <t>0702</t>
  </si>
  <si>
    <t>0510247251</t>
  </si>
  <si>
    <t>0510247253</t>
  </si>
  <si>
    <t>051Ю450491</t>
  </si>
  <si>
    <t>051Ю457507</t>
  </si>
  <si>
    <t>Муниципальная программа "Спорт и молодежь"</t>
  </si>
  <si>
    <t>0700000000</t>
  </si>
  <si>
    <t>Проектная часть муниципальной программы "Спорт и молодежь"</t>
  </si>
  <si>
    <t>0710000000</t>
  </si>
  <si>
    <t>0710149252</t>
  </si>
  <si>
    <t>Дополнительное образование детей</t>
  </si>
  <si>
    <t>0703</t>
  </si>
  <si>
    <t>Муниципальная программа "Культура"</t>
  </si>
  <si>
    <t>0600000000</t>
  </si>
  <si>
    <t>Проектная часть муниципальной программы "Культура"</t>
  </si>
  <si>
    <t>0610000000</t>
  </si>
  <si>
    <t>0610147351</t>
  </si>
  <si>
    <t>Культура, кинематография</t>
  </si>
  <si>
    <t>0800</t>
  </si>
  <si>
    <t>Культура</t>
  </si>
  <si>
    <t>0801</t>
  </si>
  <si>
    <t>Процессная часть муниципальной программы "Культура"</t>
  </si>
  <si>
    <t>0620000000</t>
  </si>
  <si>
    <t>0620468711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</si>
  <si>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</si>
  <si>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</si>
  <si>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</si>
  <si>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</si>
  <si>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"Социальная поддержка"</t>
  </si>
  <si>
    <t>0800000000</t>
  </si>
  <si>
    <t>Процессная часть муниципальной программы "Социальная поддержка"</t>
  </si>
  <si>
    <t>0820000000</t>
  </si>
  <si>
    <t>0820166431</t>
  </si>
  <si>
    <t>Физическая культура и спорт</t>
  </si>
  <si>
    <t>1100</t>
  </si>
  <si>
    <t>Физическая культура</t>
  </si>
  <si>
    <t>1101</t>
  </si>
  <si>
    <t>0710149253</t>
  </si>
  <si>
    <t>Спорт высших достижений</t>
  </si>
  <si>
    <t>1103</t>
  </si>
  <si>
    <t>0710149250</t>
  </si>
  <si>
    <t>Администрация городского округа "Город Калининград"</t>
  </si>
  <si>
    <t>045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</si>
  <si>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</si>
  <si>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</si>
  <si>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</si>
  <si>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</si>
  <si>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0120211311</t>
  </si>
  <si>
    <t>9010051200</t>
  </si>
  <si>
    <t>0110111121</t>
  </si>
  <si>
    <t>0110141151</t>
  </si>
  <si>
    <t>0120111116</t>
  </si>
  <si>
    <t>0120111118</t>
  </si>
  <si>
    <t>0120111120</t>
  </si>
  <si>
    <t>0120111915</t>
  </si>
  <si>
    <t>0120111917</t>
  </si>
  <si>
    <t>0120111918</t>
  </si>
  <si>
    <t>0120511931</t>
  </si>
  <si>
    <t>0120711934</t>
  </si>
  <si>
    <t>0120711935</t>
  </si>
  <si>
    <t>9030011992</t>
  </si>
  <si>
    <t>0120411912</t>
  </si>
  <si>
    <t>Средства массовой информации</t>
  </si>
  <si>
    <t>1200</t>
  </si>
  <si>
    <t>Периодическая печать и издательства</t>
  </si>
  <si>
    <t>1202</t>
  </si>
  <si>
    <t>0120211312</t>
  </si>
  <si>
    <t>Другие вопросы в области средств массовой информации</t>
  </si>
  <si>
    <t>1204</t>
  </si>
  <si>
    <t>Комитет городского развития и цифровизации администрации городского округа "Город Калининград"</t>
  </si>
  <si>
    <t>164</t>
  </si>
  <si>
    <t>0120611991</t>
  </si>
  <si>
    <t>Проектная часть муниципальной программы "Развитие дорожно-транспортного комплекса"</t>
  </si>
  <si>
    <t>0210000000</t>
  </si>
  <si>
    <t>0210184924</t>
  </si>
  <si>
    <t>0220184914</t>
  </si>
  <si>
    <t>0120111119</t>
  </si>
  <si>
    <t>0320494211</t>
  </si>
  <si>
    <t>0320494212</t>
  </si>
  <si>
    <t>Городской Совет депутатов Калининграда</t>
  </si>
  <si>
    <t>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</si>
  <si>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</si>
  <si>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</si>
  <si>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</si>
  <si>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</si>
  <si>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9010011113</t>
  </si>
  <si>
    <t>Контрольно-счетная палата городского округа "Город Калининград"</t>
  </si>
  <si>
    <t>720</t>
  </si>
  <si>
    <t>Комитет по социальной политике администрации городского округа "Город Калининград"</t>
  </si>
  <si>
    <t>801</t>
  </si>
  <si>
    <t>9010070720</t>
  </si>
  <si>
    <t>0320185313</t>
  </si>
  <si>
    <t>0320185723</t>
  </si>
  <si>
    <t>0710185325</t>
  </si>
  <si>
    <t>Процессная часть муниципальной программы "Спорт и молодежь"</t>
  </si>
  <si>
    <t>0720000000</t>
  </si>
  <si>
    <t>0720285314</t>
  </si>
  <si>
    <t>0620267311</t>
  </si>
  <si>
    <t>0620267312</t>
  </si>
  <si>
    <t>0620267321</t>
  </si>
  <si>
    <t>0720167311</t>
  </si>
  <si>
    <t>9010070640</t>
  </si>
  <si>
    <t>9010070670</t>
  </si>
  <si>
    <t>Молодежная политика</t>
  </si>
  <si>
    <t>0707</t>
  </si>
  <si>
    <t>0720267711</t>
  </si>
  <si>
    <t>0720267712</t>
  </si>
  <si>
    <t>0720267721</t>
  </si>
  <si>
    <t>0720367731</t>
  </si>
  <si>
    <t>Другие вопросы в области образования</t>
  </si>
  <si>
    <t>0709</t>
  </si>
  <si>
    <t>0820370130</t>
  </si>
  <si>
    <t>0610148253</t>
  </si>
  <si>
    <t>0610168222</t>
  </si>
  <si>
    <t>06101S4005</t>
  </si>
  <si>
    <t>06101S4006</t>
  </si>
  <si>
    <t>0620168111</t>
  </si>
  <si>
    <t>0620168112</t>
  </si>
  <si>
    <t>0620168121</t>
  </si>
  <si>
    <t>0620168211</t>
  </si>
  <si>
    <t>0620168311</t>
  </si>
  <si>
    <t>0620168321</t>
  </si>
  <si>
    <t>0620168411</t>
  </si>
  <si>
    <t>0620168421</t>
  </si>
  <si>
    <t>0620168511</t>
  </si>
  <si>
    <t>0620168521</t>
  </si>
  <si>
    <t>0620168611</t>
  </si>
  <si>
    <t>06201L5190</t>
  </si>
  <si>
    <t>0620368931</t>
  </si>
  <si>
    <t>0820368611</t>
  </si>
  <si>
    <t>Социальное обслуживание населения</t>
  </si>
  <si>
    <t>1002</t>
  </si>
  <si>
    <t>0820270710</t>
  </si>
  <si>
    <t>0120711936</t>
  </si>
  <si>
    <t>0120711937</t>
  </si>
  <si>
    <t>0520566539</t>
  </si>
  <si>
    <t>0620366539</t>
  </si>
  <si>
    <t>0720366445</t>
  </si>
  <si>
    <t>0720366446</t>
  </si>
  <si>
    <t>0720366447</t>
  </si>
  <si>
    <t>0720366539</t>
  </si>
  <si>
    <t>0820166141</t>
  </si>
  <si>
    <t>0820166142</t>
  </si>
  <si>
    <t>0820166143</t>
  </si>
  <si>
    <t>0820166144</t>
  </si>
  <si>
    <t>0820166231</t>
  </si>
  <si>
    <t>0820166232</t>
  </si>
  <si>
    <t>0820166331</t>
  </si>
  <si>
    <t>0820166441</t>
  </si>
  <si>
    <t>0820166443</t>
  </si>
  <si>
    <t>0820166444</t>
  </si>
  <si>
    <t>0820166541</t>
  </si>
  <si>
    <t>0820266631</t>
  </si>
  <si>
    <t>Охрана семьи и детства</t>
  </si>
  <si>
    <t>1004</t>
  </si>
  <si>
    <t>0820366542</t>
  </si>
  <si>
    <t>0820370150</t>
  </si>
  <si>
    <t>08203L4970</t>
  </si>
  <si>
    <t>08203S1030</t>
  </si>
  <si>
    <t>Другие вопросы в области социальной политики</t>
  </si>
  <si>
    <t>1006</t>
  </si>
  <si>
    <t>9010070650</t>
  </si>
  <si>
    <t>0710169122</t>
  </si>
  <si>
    <t>0720369111</t>
  </si>
  <si>
    <t>0720369121</t>
  </si>
  <si>
    <t>0710149251</t>
  </si>
  <si>
    <t>0720169213</t>
  </si>
  <si>
    <t>0720169214</t>
  </si>
  <si>
    <t>0720169221</t>
  </si>
  <si>
    <t>07201S1320</t>
  </si>
  <si>
    <t>Комитет муниципального контроля администрации городского округа "Город Калининград"</t>
  </si>
  <si>
    <t>802</t>
  </si>
  <si>
    <t>0120111911</t>
  </si>
  <si>
    <t>9010070730</t>
  </si>
  <si>
    <t>0320194210</t>
  </si>
  <si>
    <t>0320194214</t>
  </si>
  <si>
    <t>0320194215</t>
  </si>
  <si>
    <t>Комитет развития дорожно-транспортной инфраструктуры администрации городского округа "Город Калининград"</t>
  </si>
  <si>
    <t>803</t>
  </si>
  <si>
    <t>Транспорт</t>
  </si>
  <si>
    <t>0408</t>
  </si>
  <si>
    <t>0210384832</t>
  </si>
  <si>
    <t>0220284811</t>
  </si>
  <si>
    <t>0220284812</t>
  </si>
  <si>
    <t>0220284813</t>
  </si>
  <si>
    <t>0220284831</t>
  </si>
  <si>
    <t>9010070250</t>
  </si>
  <si>
    <t>0210144950</t>
  </si>
  <si>
    <t>0210144955</t>
  </si>
  <si>
    <t>0210144958</t>
  </si>
  <si>
    <t>0210144959</t>
  </si>
  <si>
    <t>0210144960</t>
  </si>
  <si>
    <t>0210144961</t>
  </si>
  <si>
    <t>0210144965</t>
  </si>
  <si>
    <t>0210144966</t>
  </si>
  <si>
    <t>0210144970</t>
  </si>
  <si>
    <t>0210144974</t>
  </si>
  <si>
    <t>0210144975</t>
  </si>
  <si>
    <t>0210144976</t>
  </si>
  <si>
    <t>0210144981</t>
  </si>
  <si>
    <t>0210144982</t>
  </si>
  <si>
    <t>0210144983</t>
  </si>
  <si>
    <t>0210144984</t>
  </si>
  <si>
    <t>0210144985</t>
  </si>
  <si>
    <t>0210144986</t>
  </si>
  <si>
    <t>0210144987</t>
  </si>
  <si>
    <t>0210144988</t>
  </si>
  <si>
    <t>02101SД141</t>
  </si>
  <si>
    <t>02101SД145</t>
  </si>
  <si>
    <t>0210284921</t>
  </si>
  <si>
    <t>0210284925</t>
  </si>
  <si>
    <t>021И854471</t>
  </si>
  <si>
    <t>0220184923</t>
  </si>
  <si>
    <t>0820166432</t>
  </si>
  <si>
    <t>0820366532</t>
  </si>
  <si>
    <t>Комитет по образованию администрации городского округа "Город Калининград"</t>
  </si>
  <si>
    <t>804</t>
  </si>
  <si>
    <t>0520167114</t>
  </si>
  <si>
    <t>0520167121</t>
  </si>
  <si>
    <t>0520167131</t>
  </si>
  <si>
    <t>0520170621</t>
  </si>
  <si>
    <t>0820367112</t>
  </si>
  <si>
    <t>0520267211</t>
  </si>
  <si>
    <t>0520267216</t>
  </si>
  <si>
    <t>0520267221</t>
  </si>
  <si>
    <t>0520270622</t>
  </si>
  <si>
    <t>0520274020</t>
  </si>
  <si>
    <t>0520274060</t>
  </si>
  <si>
    <t>0520274070</t>
  </si>
  <si>
    <t>0520274090</t>
  </si>
  <si>
    <t>0520274120</t>
  </si>
  <si>
    <t>05202L3040</t>
  </si>
  <si>
    <t>05202S1160</t>
  </si>
  <si>
    <t>05202S1290</t>
  </si>
  <si>
    <t>05202S1430</t>
  </si>
  <si>
    <t>052Ю651790</t>
  </si>
  <si>
    <t>052Ю653030</t>
  </si>
  <si>
    <t>0820370160</t>
  </si>
  <si>
    <t>0520367311</t>
  </si>
  <si>
    <t>0520367321</t>
  </si>
  <si>
    <t>0520374140</t>
  </si>
  <si>
    <t>05203S1360</t>
  </si>
  <si>
    <t>0510347951</t>
  </si>
  <si>
    <t>0520367911</t>
  </si>
  <si>
    <t>0520367921</t>
  </si>
  <si>
    <t>05203S1110</t>
  </si>
  <si>
    <t>0520467913</t>
  </si>
  <si>
    <t>0520467931</t>
  </si>
  <si>
    <t>0520567912</t>
  </si>
  <si>
    <t>9010070130</t>
  </si>
  <si>
    <t>9010070160</t>
  </si>
  <si>
    <t>0820366530</t>
  </si>
  <si>
    <t>0820366531</t>
  </si>
  <si>
    <t>0820366534</t>
  </si>
  <si>
    <t>Развитие материально-технической базы органов местного самоуправления</t>
  </si>
  <si>
    <t>0110100000</t>
  </si>
  <si>
    <t>Материально-техническое обеспечение органов местного самоуправления</t>
  </si>
  <si>
    <t>0120100000</t>
  </si>
  <si>
    <t>Информационное сопровождение деятельности органов местного самоуправления</t>
  </si>
  <si>
    <t>0120200000</t>
  </si>
  <si>
    <t>Информатизация муниципального управления</t>
  </si>
  <si>
    <t>0120300000</t>
  </si>
  <si>
    <t>0120400000</t>
  </si>
  <si>
    <t>Поощрения за заслуги в развитии городского округа</t>
  </si>
  <si>
    <t>0120500000</t>
  </si>
  <si>
    <t>Поддержка малого и среднего предпринимательства</t>
  </si>
  <si>
    <t>0120600000</t>
  </si>
  <si>
    <t>Поддержка общественных объединений</t>
  </si>
  <si>
    <t>0120700000</t>
  </si>
  <si>
    <t>Развитие улично-дорожной сети</t>
  </si>
  <si>
    <t>0210100000</t>
  </si>
  <si>
    <t>Ремонт дорог</t>
  </si>
  <si>
    <t>0210200000</t>
  </si>
  <si>
    <t>Улучшение качества транспортного обслуживания</t>
  </si>
  <si>
    <t>0210300000</t>
  </si>
  <si>
    <t>Региональный проект "Региональная и местная дорожная сеть"</t>
  </si>
  <si>
    <t>021И800000</t>
  </si>
  <si>
    <t>Содержание улично-дорожной сети</t>
  </si>
  <si>
    <t>0220100000</t>
  </si>
  <si>
    <t>Транспортное обслуживание населения</t>
  </si>
  <si>
    <t>0220200000</t>
  </si>
  <si>
    <t>0310100000</t>
  </si>
  <si>
    <t>Коммунальная инфраструктура и организация стоков ливневых вод</t>
  </si>
  <si>
    <t>0310200000</t>
  </si>
  <si>
    <t>Комфортное жилье</t>
  </si>
  <si>
    <t>0310300000</t>
  </si>
  <si>
    <t>Окружающая среда</t>
  </si>
  <si>
    <t>0310400000</t>
  </si>
  <si>
    <t>Региональный проект "Формирование комфортной городской среды"</t>
  </si>
  <si>
    <t>031И400000</t>
  </si>
  <si>
    <t>Содержание территорий общего пользования</t>
  </si>
  <si>
    <t>0320100000</t>
  </si>
  <si>
    <t>0320200000</t>
  </si>
  <si>
    <t>Городские леса</t>
  </si>
  <si>
    <t>0320300000</t>
  </si>
  <si>
    <t>Городское развитие</t>
  </si>
  <si>
    <t>0320400000</t>
  </si>
  <si>
    <t>Зеленые насаждения</t>
  </si>
  <si>
    <t>0320500000</t>
  </si>
  <si>
    <t>Содержание муниципального жилого фонда</t>
  </si>
  <si>
    <t>0420100000</t>
  </si>
  <si>
    <t>Управление имуществом</t>
  </si>
  <si>
    <t>0420200000</t>
  </si>
  <si>
    <t>Создание новых мест в организациях дошкольного образования</t>
  </si>
  <si>
    <t>0510100000</t>
  </si>
  <si>
    <t>Создание новых мест в общеобразовательных организациях</t>
  </si>
  <si>
    <t>0510200000</t>
  </si>
  <si>
    <t>Создание современных условий и обеспечение безопасности обучающихся</t>
  </si>
  <si>
    <t>0510300000</t>
  </si>
  <si>
    <t>0520100000</t>
  </si>
  <si>
    <t>0520200000</t>
  </si>
  <si>
    <t>Дополнительное образование и отдых детей</t>
  </si>
  <si>
    <t>0520300000</t>
  </si>
  <si>
    <t>Развитие кадрового потенциала и инновационных технологий в сфере управления</t>
  </si>
  <si>
    <t>0520400000</t>
  </si>
  <si>
    <t>Гражданское и патриотическое воспитание, поддержка талантливых детей</t>
  </si>
  <si>
    <t>0520500000</t>
  </si>
  <si>
    <t>Культурная среда</t>
  </si>
  <si>
    <t>0610100000</t>
  </si>
  <si>
    <t>Культурно-досуговая деятельность</t>
  </si>
  <si>
    <t>0620100000</t>
  </si>
  <si>
    <t>Дополнительное образование в сфере культуры</t>
  </si>
  <si>
    <t>0620200000</t>
  </si>
  <si>
    <t>Стимулирование творческой деятельности</t>
  </si>
  <si>
    <t>0620300000</t>
  </si>
  <si>
    <t>Сохранение и популяризация объектов культурного наследия, мемориальных объектов</t>
  </si>
  <si>
    <t>0620400000</t>
  </si>
  <si>
    <t>Развитие спортивной инфраструктуры</t>
  </si>
  <si>
    <t>0710100000</t>
  </si>
  <si>
    <t>Дополнительное образование в сфере физической культуры и спорта</t>
  </si>
  <si>
    <t>0720100000</t>
  </si>
  <si>
    <t>0720200000</t>
  </si>
  <si>
    <t>Популяризация физической культуры и спорта</t>
  </si>
  <si>
    <t>0720300000</t>
  </si>
  <si>
    <t>Социальная поддержка отдельных категорий граждан</t>
  </si>
  <si>
    <t>0820100000</t>
  </si>
  <si>
    <t>Социальное обслуживание</t>
  </si>
  <si>
    <t>0820200000</t>
  </si>
  <si>
    <t>Социальная поддержка семей с детьми</t>
  </si>
  <si>
    <t>0820300000</t>
  </si>
  <si>
    <t>Оплата труда лиц, замещающих муниципальные должности, муниципальных служащих и лиц, исполняющих обязанности по техническому обеспечению деятельности органов местного самоуправления</t>
  </si>
  <si>
    <t>Материально-техническое и организационное обеспечение деятельности органов местного самоуправления</t>
  </si>
  <si>
    <t>Компенсация расходов за осуществление депутатской деятельности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</si>
  <si>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</si>
  <si>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</si>
  <si>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Обеспечение бесплатным питанием отдельных категорий обучающихся в муниципальных общеобразовательных организациях</t>
  </si>
  <si>
    <t>Осуществление отдельных государственных полномочий по организации транспортного обслуживания населения в Калининградской области</t>
  </si>
  <si>
    <t>Обеспечение деятельности по организации и осуществлению опеки и попечительства в отношении несовершеннолетних</t>
  </si>
  <si>
    <t>Осуществление деятельности по опеке и попечительству в отношении совершеннолетних граждан</t>
  </si>
  <si>
    <t>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</si>
  <si>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Организация работы комиссий по делам несовершеннолетних и защите их прав</t>
  </si>
  <si>
    <t>Определение перечня должностных лиц, уполномоченных составлять протоколы об административных правонарушениях</t>
  </si>
  <si>
    <t>Оплата труда работников муниципальных казенных учреждений</t>
  </si>
  <si>
    <t>Материально-техническое и организационное обеспечение казенных учреждений</t>
  </si>
  <si>
    <t>Обслуживание муниципального долга (бюджетные кредиты)</t>
  </si>
  <si>
    <t>Обслуживание муниципального долга (коммерческие кредиты)</t>
  </si>
  <si>
    <t>Резервный фонд</t>
  </si>
  <si>
    <t>Зарезервированные бюджетные ассигнования на осуществление капитальных вложений</t>
  </si>
  <si>
    <t>Зарезервированные бюджетные ассигнования на увеличение ФОТ работников МКУ и ОМС</t>
  </si>
  <si>
    <t>Зарезервированные бюджетные ассигнования на исполнение судебных актов</t>
  </si>
  <si>
    <t>Исполнение судебных актов по искам к муниципальным образованиям о возмещении вреда, причиненного в результате незаконных действий (бездействия) органов местного самоуправления либо должностных лиц этих органов, а также в результате деятельности муниципальных казенных учреждений</t>
  </si>
  <si>
    <t>НАЛОГОВЫЕ ДОХОДЫ</t>
  </si>
  <si>
    <t>Туристический налог</t>
  </si>
  <si>
    <t>000 1 03 03000 01 0000 110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</si>
  <si>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</si>
  <si>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</si>
  <si>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000 2 00 00000 00 0000 000</t>
  </si>
  <si>
    <t>0120251200</t>
  </si>
  <si>
    <t>Комитет по финансам администрации городского округа "Город Калининград"</t>
  </si>
  <si>
    <t>051Ю400000</t>
  </si>
  <si>
    <t>Региональный проект "Педагоги и наставники"</t>
  </si>
  <si>
    <t>052Ю600000</t>
  </si>
  <si>
    <t>Региональный проект "Все лучшее детям"</t>
  </si>
  <si>
    <t>от «___» ____ 2024 г. № ______</t>
  </si>
  <si>
    <t>Источники финансирования дефицита бюджета городского округа «Город Калининград» 
на 2025 год и на плановый период 2026-2027 годов</t>
  </si>
  <si>
    <t>Программа муниципальных внутренних заимствований 
городского округа «Город Калининград»
 на 2025 год и на плановый период 2026-2027  годов</t>
  </si>
  <si>
    <t>Ведомственная структура расходов бюджета городского округа  «Город Калининград»
 на 2025 год и на плановый период 2026-2027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</si>
  <si>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а также по разделам и подразделам классификации расходов бюджета городского округа «Город Калининград» на 2025 год и на плановый период 2026-2027 годов</t>
  </si>
  <si>
    <t>Доходы бюджета городского округа «Город Калининград»  
на 2025 год и на плановый период 2026-2027 годов</t>
  </si>
  <si>
    <t xml:space="preserve">                к решению городского Совета</t>
  </si>
  <si>
    <t xml:space="preserve">                Приложение № 5</t>
  </si>
  <si>
    <t xml:space="preserve">                депутатов  Калининграда</t>
  </si>
  <si>
    <t xml:space="preserve">                от «___» ____ 2024 г. № ______</t>
  </si>
  <si>
    <t xml:space="preserve">              к решению городского Совета</t>
  </si>
  <si>
    <t xml:space="preserve">              депутатов  Калининграда</t>
  </si>
  <si>
    <t xml:space="preserve">              от «___» ____ 2024 г. № ______</t>
  </si>
  <si>
    <t xml:space="preserve">              Приложение  № 4</t>
  </si>
  <si>
    <t xml:space="preserve">                   к решению городского Совета</t>
  </si>
  <si>
    <t xml:space="preserve">                   депутатов Калининграда</t>
  </si>
  <si>
    <t xml:space="preserve">                   от «___» ____ 2024 г. № ____</t>
  </si>
  <si>
    <t xml:space="preserve">                   Приложение № 2</t>
  </si>
  <si>
    <t xml:space="preserve">                     к решению городского Совета</t>
  </si>
  <si>
    <t xml:space="preserve">                     депутатов Калининграда</t>
  </si>
  <si>
    <t xml:space="preserve">                     от «___» ____ 2024 г. № ______</t>
  </si>
  <si>
    <t xml:space="preserve">                     Приложение № 3</t>
  </si>
  <si>
    <t xml:space="preserve">                                     26 декабря      2025 г.
                   </t>
  </si>
  <si>
    <t xml:space="preserve">31 декабря   2026 г.       </t>
  </si>
  <si>
    <t xml:space="preserve">31 декабря   2027 г.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</si>
</sst>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9" fillId="0" borderId="0"/>
    <xf numFmtId="0" fontId="2" fillId="0" borderId="0"/>
    <xf numFmtId="0" fontId="11" fillId="0" borderId="0"/>
  </cellStyleXfs>
  <cellXfs count="119">
    <xf numFmtId="0" fontId="0" fillId="0" borderId="0" xfId="0"/>
    <xf numFmtId="4" fontId="6" fillId="0" borderId="0" xfId="2" applyNumberFormat="1" applyFont="1"/>
    <xf numFmtId="0" fontId="6" fillId="0" borderId="0" xfId="2" applyFont="1"/>
    <xf numFmtId="4" fontId="8" fillId="0" borderId="0" xfId="2" applyNumberFormat="1" applyFont="1"/>
    <xf numFmtId="4" fontId="7" fillId="0" borderId="0" xfId="2" applyNumberFormat="1" applyFont="1"/>
    <xf numFmtId="0" fontId="3" fillId="0" borderId="0" xfId="1" applyFont="1"/>
    <xf numFmtId="0" fontId="5" fillId="0" borderId="0" xfId="0" applyFont="1"/>
    <xf numFmtId="0" fontId="5" fillId="0" borderId="0" xfId="1" applyFont="1"/>
    <xf numFmtId="0" fontId="10" fillId="0" borderId="0" xfId="0" applyFont="1"/>
    <xf numFmtId="4" fontId="6" fillId="0" borderId="0" xfId="0" applyNumberFormat="1" applyFont="1"/>
    <xf numFmtId="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wrapText="1"/>
    </xf>
    <xf numFmtId="4" fontId="5" fillId="0" borderId="0" xfId="0" applyNumberFormat="1" applyFont="1"/>
    <xf numFmtId="4" fontId="10" fillId="0" borderId="0" xfId="0" applyNumberFormat="1" applyFont="1"/>
    <xf numFmtId="164" fontId="6" fillId="0" borderId="0" xfId="0" applyNumberFormat="1" applyFont="1" applyAlignment="1">
      <alignment horizontal="left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0" xfId="1" applyFont="1"/>
    <xf numFmtId="0" fontId="6" fillId="0" borderId="0" xfId="1" applyFont="1" applyAlignment="1">
      <alignment horizontal="left" vertical="top" wrapText="1"/>
    </xf>
    <xf numFmtId="165" fontId="6" fillId="0" borderId="0" xfId="1" applyNumberFormat="1" applyFont="1" applyAlignment="1">
      <alignment horizontal="left" vertical="top" wrapText="1"/>
    </xf>
    <xf numFmtId="0" fontId="6" fillId="0" borderId="0" xfId="1" applyFont="1" applyAlignment="1">
      <alignment wrapText="1"/>
    </xf>
    <xf numFmtId="0" fontId="6" fillId="0" borderId="0" xfId="1" applyFont="1" applyAlignment="1">
      <alignment horizontal="right" wrapText="1"/>
    </xf>
    <xf numFmtId="4" fontId="6" fillId="0" borderId="1" xfId="1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right" vertical="center" wrapText="1"/>
    </xf>
    <xf numFmtId="165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center"/>
    </xf>
    <xf numFmtId="0" fontId="12" fillId="0" borderId="0" xfId="0" applyFont="1"/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6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4" fontId="5" fillId="0" borderId="0" xfId="2" applyNumberFormat="1" applyFont="1"/>
    <xf numFmtId="4" fontId="5" fillId="0" borderId="0" xfId="2" applyNumberFormat="1" applyFont="1" applyAlignment="1">
      <alignment horizontal="left"/>
    </xf>
    <xf numFmtId="4" fontId="6" fillId="0" borderId="0" xfId="2" applyNumberFormat="1" applyFont="1" applyAlignment="1">
      <alignment horizontal="left"/>
    </xf>
    <xf numFmtId="4" fontId="5" fillId="0" borderId="1" xfId="0" applyNumberFormat="1" applyFont="1" applyBorder="1" applyAlignment="1">
      <alignment horizontal="center" vertical="center" wrapText="1"/>
    </xf>
    <xf numFmtId="1" fontId="5" fillId="0" borderId="1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2" applyNumberFormat="1" applyFont="1" applyBorder="1" applyAlignment="1">
      <alignment horizontal="center" vertical="center"/>
    </xf>
    <xf numFmtId="4" fontId="5" fillId="0" borderId="1" xfId="2" applyNumberFormat="1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vertical="center" wrapText="1"/>
    </xf>
    <xf numFmtId="4" fontId="5" fillId="0" borderId="1" xfId="0" applyNumberFormat="1" applyFont="1" applyBorder="1" applyAlignment="1">
      <alignment horizontal="justify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0" borderId="1" xfId="2" applyNumberFormat="1" applyFont="1" applyBorder="1" applyAlignment="1">
      <alignment vertical="center"/>
    </xf>
    <xf numFmtId="4" fontId="5" fillId="0" borderId="1" xfId="2" applyNumberFormat="1" applyFont="1" applyBorder="1" applyAlignment="1">
      <alignment vertical="center" wrapText="1"/>
    </xf>
    <xf numFmtId="4" fontId="5" fillId="0" borderId="1" xfId="2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6" fillId="0" borderId="0" xfId="1" applyNumberFormat="1" applyFont="1"/>
    <xf numFmtId="49" fontId="5" fillId="0" borderId="1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0" fontId="14" fillId="0" borderId="0" xfId="0" applyFont="1"/>
    <xf numFmtId="4" fontId="6" fillId="0" borderId="0" xfId="4" applyNumberFormat="1" applyFont="1" applyAlignment="1">
      <alignment horizontal="center" vertical="top"/>
    </xf>
    <xf numFmtId="4" fontId="6" fillId="0" borderId="0" xfId="4" applyNumberFormat="1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165" fontId="5" fillId="0" borderId="0" xfId="0" applyNumberFormat="1" applyFont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" fillId="0" borderId="0" xfId="0" applyFont="1"/>
    <xf numFmtId="4" fontId="1" fillId="0" borderId="0" xfId="0" applyNumberFormat="1" applyFont="1"/>
    <xf numFmtId="4" fontId="12" fillId="0" borderId="0" xfId="0" applyNumberFormat="1" applyFont="1"/>
    <xf numFmtId="4" fontId="5" fillId="0" borderId="2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7" xfId="1" applyNumberFormat="1" applyFont="1" applyBorder="1" applyAlignment="1">
      <alignment horizontal="right" vertical="center" wrapText="1"/>
    </xf>
    <xf numFmtId="4" fontId="6" fillId="0" borderId="0" xfId="4" applyNumberFormat="1" applyFont="1" applyAlignment="1">
      <alignment horizontal="left" vertical="center"/>
    </xf>
    <xf numFmtId="4" fontId="6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left" vertical="top" wrapText="1"/>
    </xf>
    <xf numFmtId="165" fontId="6" fillId="0" borderId="0" xfId="1" applyNumberFormat="1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4" fontId="5" fillId="0" borderId="2" xfId="2" applyNumberFormat="1" applyFont="1" applyBorder="1" applyAlignment="1">
      <alignment horizontal="left" vertical="center" wrapText="1"/>
    </xf>
    <xf numFmtId="4" fontId="5" fillId="0" borderId="4" xfId="2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horizontal="left" vertical="center"/>
    </xf>
    <xf numFmtId="4" fontId="6" fillId="0" borderId="0" xfId="2" applyNumberFormat="1" applyFont="1" applyAlignment="1">
      <alignment horizontal="center" vertical="center" wrapText="1"/>
    </xf>
    <xf numFmtId="4" fontId="6" fillId="0" borderId="0" xfId="2" applyNumberFormat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D2DD5-7224-42A7-9AEC-28D56DC90E7E}">
  <dimension ref="A1:E51"/>
  <sheetViews>
    <sheetView showZeros="0" zoomScale="70" zoomScaleNormal="70" zoomScaleSheetLayoutView="81" workbookViewId="0">
      <selection activeCell="H13" sqref="H13"/>
    </sheetView>
  </sheetViews>
  <sheetFormatPr defaultColWidth="9.33203125" defaultRowHeight="18" x14ac:dyDescent="0.35"/>
  <cols>
    <col min="1" max="1" width="41.33203125" style="9" customWidth="1"/>
    <col min="2" max="2" width="31.6640625" style="9" customWidth="1"/>
    <col min="3" max="3" width="18.44140625" style="9" customWidth="1"/>
    <col min="4" max="4" width="18.6640625" style="9" customWidth="1"/>
    <col min="5" max="5" width="18.33203125" style="9" customWidth="1"/>
    <col min="6" max="6" width="19.6640625" style="9" customWidth="1"/>
    <col min="7" max="7" width="16.5546875" style="9" customWidth="1"/>
    <col min="8" max="8" width="16.33203125" style="9" customWidth="1"/>
    <col min="9" max="23" width="9.33203125" style="9" customWidth="1"/>
    <col min="24" max="248" width="9.33203125" style="9"/>
    <col min="249" max="249" width="35.6640625" style="9" customWidth="1"/>
    <col min="250" max="250" width="67.5546875" style="9" customWidth="1"/>
    <col min="251" max="251" width="22.5546875" style="9" customWidth="1"/>
    <col min="252" max="252" width="21.5546875" style="9" customWidth="1"/>
    <col min="253" max="253" width="24" style="9" customWidth="1"/>
    <col min="254" max="258" width="0" style="9" hidden="1" customWidth="1"/>
    <col min="259" max="259" width="18.44140625" style="9" customWidth="1"/>
    <col min="260" max="260" width="16.44140625" style="9" customWidth="1"/>
    <col min="261" max="279" width="9.33203125" style="9" customWidth="1"/>
    <col min="280" max="504" width="9.33203125" style="9"/>
    <col min="505" max="505" width="35.6640625" style="9" customWidth="1"/>
    <col min="506" max="506" width="67.5546875" style="9" customWidth="1"/>
    <col min="507" max="507" width="22.5546875" style="9" customWidth="1"/>
    <col min="508" max="508" width="21.5546875" style="9" customWidth="1"/>
    <col min="509" max="509" width="24" style="9" customWidth="1"/>
    <col min="510" max="514" width="0" style="9" hidden="1" customWidth="1"/>
    <col min="515" max="515" width="18.44140625" style="9" customWidth="1"/>
    <col min="516" max="516" width="16.44140625" style="9" customWidth="1"/>
    <col min="517" max="535" width="9.33203125" style="9" customWidth="1"/>
    <col min="536" max="760" width="9.33203125" style="9"/>
    <col min="761" max="761" width="35.6640625" style="9" customWidth="1"/>
    <col min="762" max="762" width="67.5546875" style="9" customWidth="1"/>
    <col min="763" max="763" width="22.5546875" style="9" customWidth="1"/>
    <col min="764" max="764" width="21.5546875" style="9" customWidth="1"/>
    <col min="765" max="765" width="24" style="9" customWidth="1"/>
    <col min="766" max="770" width="0" style="9" hidden="1" customWidth="1"/>
    <col min="771" max="771" width="18.44140625" style="9" customWidth="1"/>
    <col min="772" max="772" width="16.44140625" style="9" customWidth="1"/>
    <col min="773" max="791" width="9.33203125" style="9" customWidth="1"/>
    <col min="792" max="1016" width="9.33203125" style="9"/>
    <col min="1017" max="1017" width="35.6640625" style="9" customWidth="1"/>
    <col min="1018" max="1018" width="67.5546875" style="9" customWidth="1"/>
    <col min="1019" max="1019" width="22.5546875" style="9" customWidth="1"/>
    <col min="1020" max="1020" width="21.5546875" style="9" customWidth="1"/>
    <col min="1021" max="1021" width="24" style="9" customWidth="1"/>
    <col min="1022" max="1026" width="0" style="9" hidden="1" customWidth="1"/>
    <col min="1027" max="1027" width="18.44140625" style="9" customWidth="1"/>
    <col min="1028" max="1028" width="16.44140625" style="9" customWidth="1"/>
    <col min="1029" max="1047" width="9.33203125" style="9" customWidth="1"/>
    <col min="1048" max="1272" width="9.33203125" style="9"/>
    <col min="1273" max="1273" width="35.6640625" style="9" customWidth="1"/>
    <col min="1274" max="1274" width="67.5546875" style="9" customWidth="1"/>
    <col min="1275" max="1275" width="22.5546875" style="9" customWidth="1"/>
    <col min="1276" max="1276" width="21.5546875" style="9" customWidth="1"/>
    <col min="1277" max="1277" width="24" style="9" customWidth="1"/>
    <col min="1278" max="1282" width="0" style="9" hidden="1" customWidth="1"/>
    <col min="1283" max="1283" width="18.44140625" style="9" customWidth="1"/>
    <col min="1284" max="1284" width="16.44140625" style="9" customWidth="1"/>
    <col min="1285" max="1303" width="9.33203125" style="9" customWidth="1"/>
    <col min="1304" max="1528" width="9.33203125" style="9"/>
    <col min="1529" max="1529" width="35.6640625" style="9" customWidth="1"/>
    <col min="1530" max="1530" width="67.5546875" style="9" customWidth="1"/>
    <col min="1531" max="1531" width="22.5546875" style="9" customWidth="1"/>
    <col min="1532" max="1532" width="21.5546875" style="9" customWidth="1"/>
    <col min="1533" max="1533" width="24" style="9" customWidth="1"/>
    <col min="1534" max="1538" width="0" style="9" hidden="1" customWidth="1"/>
    <col min="1539" max="1539" width="18.44140625" style="9" customWidth="1"/>
    <col min="1540" max="1540" width="16.44140625" style="9" customWidth="1"/>
    <col min="1541" max="1559" width="9.33203125" style="9" customWidth="1"/>
    <col min="1560" max="1784" width="9.33203125" style="9"/>
    <col min="1785" max="1785" width="35.6640625" style="9" customWidth="1"/>
    <col min="1786" max="1786" width="67.5546875" style="9" customWidth="1"/>
    <col min="1787" max="1787" width="22.5546875" style="9" customWidth="1"/>
    <col min="1788" max="1788" width="21.5546875" style="9" customWidth="1"/>
    <col min="1789" max="1789" width="24" style="9" customWidth="1"/>
    <col min="1790" max="1794" width="0" style="9" hidden="1" customWidth="1"/>
    <col min="1795" max="1795" width="18.44140625" style="9" customWidth="1"/>
    <col min="1796" max="1796" width="16.44140625" style="9" customWidth="1"/>
    <col min="1797" max="1815" width="9.33203125" style="9" customWidth="1"/>
    <col min="1816" max="2040" width="9.33203125" style="9"/>
    <col min="2041" max="2041" width="35.6640625" style="9" customWidth="1"/>
    <col min="2042" max="2042" width="67.5546875" style="9" customWidth="1"/>
    <col min="2043" max="2043" width="22.5546875" style="9" customWidth="1"/>
    <col min="2044" max="2044" width="21.5546875" style="9" customWidth="1"/>
    <col min="2045" max="2045" width="24" style="9" customWidth="1"/>
    <col min="2046" max="2050" width="0" style="9" hidden="1" customWidth="1"/>
    <col min="2051" max="2051" width="18.44140625" style="9" customWidth="1"/>
    <col min="2052" max="2052" width="16.44140625" style="9" customWidth="1"/>
    <col min="2053" max="2071" width="9.33203125" style="9" customWidth="1"/>
    <col min="2072" max="2296" width="9.33203125" style="9"/>
    <col min="2297" max="2297" width="35.6640625" style="9" customWidth="1"/>
    <col min="2298" max="2298" width="67.5546875" style="9" customWidth="1"/>
    <col min="2299" max="2299" width="22.5546875" style="9" customWidth="1"/>
    <col min="2300" max="2300" width="21.5546875" style="9" customWidth="1"/>
    <col min="2301" max="2301" width="24" style="9" customWidth="1"/>
    <col min="2302" max="2306" width="0" style="9" hidden="1" customWidth="1"/>
    <col min="2307" max="2307" width="18.44140625" style="9" customWidth="1"/>
    <col min="2308" max="2308" width="16.44140625" style="9" customWidth="1"/>
    <col min="2309" max="2327" width="9.33203125" style="9" customWidth="1"/>
    <col min="2328" max="2552" width="9.33203125" style="9"/>
    <col min="2553" max="2553" width="35.6640625" style="9" customWidth="1"/>
    <col min="2554" max="2554" width="67.5546875" style="9" customWidth="1"/>
    <col min="2555" max="2555" width="22.5546875" style="9" customWidth="1"/>
    <col min="2556" max="2556" width="21.5546875" style="9" customWidth="1"/>
    <col min="2557" max="2557" width="24" style="9" customWidth="1"/>
    <col min="2558" max="2562" width="0" style="9" hidden="1" customWidth="1"/>
    <col min="2563" max="2563" width="18.44140625" style="9" customWidth="1"/>
    <col min="2564" max="2564" width="16.44140625" style="9" customWidth="1"/>
    <col min="2565" max="2583" width="9.33203125" style="9" customWidth="1"/>
    <col min="2584" max="2808" width="9.33203125" style="9"/>
    <col min="2809" max="2809" width="35.6640625" style="9" customWidth="1"/>
    <col min="2810" max="2810" width="67.5546875" style="9" customWidth="1"/>
    <col min="2811" max="2811" width="22.5546875" style="9" customWidth="1"/>
    <col min="2812" max="2812" width="21.5546875" style="9" customWidth="1"/>
    <col min="2813" max="2813" width="24" style="9" customWidth="1"/>
    <col min="2814" max="2818" width="0" style="9" hidden="1" customWidth="1"/>
    <col min="2819" max="2819" width="18.44140625" style="9" customWidth="1"/>
    <col min="2820" max="2820" width="16.44140625" style="9" customWidth="1"/>
    <col min="2821" max="2839" width="9.33203125" style="9" customWidth="1"/>
    <col min="2840" max="3064" width="9.33203125" style="9"/>
    <col min="3065" max="3065" width="35.6640625" style="9" customWidth="1"/>
    <col min="3066" max="3066" width="67.5546875" style="9" customWidth="1"/>
    <col min="3067" max="3067" width="22.5546875" style="9" customWidth="1"/>
    <col min="3068" max="3068" width="21.5546875" style="9" customWidth="1"/>
    <col min="3069" max="3069" width="24" style="9" customWidth="1"/>
    <col min="3070" max="3074" width="0" style="9" hidden="1" customWidth="1"/>
    <col min="3075" max="3075" width="18.44140625" style="9" customWidth="1"/>
    <col min="3076" max="3076" width="16.44140625" style="9" customWidth="1"/>
    <col min="3077" max="3095" width="9.33203125" style="9" customWidth="1"/>
    <col min="3096" max="3320" width="9.33203125" style="9"/>
    <col min="3321" max="3321" width="35.6640625" style="9" customWidth="1"/>
    <col min="3322" max="3322" width="67.5546875" style="9" customWidth="1"/>
    <col min="3323" max="3323" width="22.5546875" style="9" customWidth="1"/>
    <col min="3324" max="3324" width="21.5546875" style="9" customWidth="1"/>
    <col min="3325" max="3325" width="24" style="9" customWidth="1"/>
    <col min="3326" max="3330" width="0" style="9" hidden="1" customWidth="1"/>
    <col min="3331" max="3331" width="18.44140625" style="9" customWidth="1"/>
    <col min="3332" max="3332" width="16.44140625" style="9" customWidth="1"/>
    <col min="3333" max="3351" width="9.33203125" style="9" customWidth="1"/>
    <col min="3352" max="3576" width="9.33203125" style="9"/>
    <col min="3577" max="3577" width="35.6640625" style="9" customWidth="1"/>
    <col min="3578" max="3578" width="67.5546875" style="9" customWidth="1"/>
    <col min="3579" max="3579" width="22.5546875" style="9" customWidth="1"/>
    <col min="3580" max="3580" width="21.5546875" style="9" customWidth="1"/>
    <col min="3581" max="3581" width="24" style="9" customWidth="1"/>
    <col min="3582" max="3586" width="0" style="9" hidden="1" customWidth="1"/>
    <col min="3587" max="3587" width="18.44140625" style="9" customWidth="1"/>
    <col min="3588" max="3588" width="16.44140625" style="9" customWidth="1"/>
    <col min="3589" max="3607" width="9.33203125" style="9" customWidth="1"/>
    <col min="3608" max="3832" width="9.33203125" style="9"/>
    <col min="3833" max="3833" width="35.6640625" style="9" customWidth="1"/>
    <col min="3834" max="3834" width="67.5546875" style="9" customWidth="1"/>
    <col min="3835" max="3835" width="22.5546875" style="9" customWidth="1"/>
    <col min="3836" max="3836" width="21.5546875" style="9" customWidth="1"/>
    <col min="3837" max="3837" width="24" style="9" customWidth="1"/>
    <col min="3838" max="3842" width="0" style="9" hidden="1" customWidth="1"/>
    <col min="3843" max="3843" width="18.44140625" style="9" customWidth="1"/>
    <col min="3844" max="3844" width="16.44140625" style="9" customWidth="1"/>
    <col min="3845" max="3863" width="9.33203125" style="9" customWidth="1"/>
    <col min="3864" max="4088" width="9.33203125" style="9"/>
    <col min="4089" max="4089" width="35.6640625" style="9" customWidth="1"/>
    <col min="4090" max="4090" width="67.5546875" style="9" customWidth="1"/>
    <col min="4091" max="4091" width="22.5546875" style="9" customWidth="1"/>
    <col min="4092" max="4092" width="21.5546875" style="9" customWidth="1"/>
    <col min="4093" max="4093" width="24" style="9" customWidth="1"/>
    <col min="4094" max="4098" width="0" style="9" hidden="1" customWidth="1"/>
    <col min="4099" max="4099" width="18.44140625" style="9" customWidth="1"/>
    <col min="4100" max="4100" width="16.44140625" style="9" customWidth="1"/>
    <col min="4101" max="4119" width="9.33203125" style="9" customWidth="1"/>
    <col min="4120" max="4344" width="9.33203125" style="9"/>
    <col min="4345" max="4345" width="35.6640625" style="9" customWidth="1"/>
    <col min="4346" max="4346" width="67.5546875" style="9" customWidth="1"/>
    <col min="4347" max="4347" width="22.5546875" style="9" customWidth="1"/>
    <col min="4348" max="4348" width="21.5546875" style="9" customWidth="1"/>
    <col min="4349" max="4349" width="24" style="9" customWidth="1"/>
    <col min="4350" max="4354" width="0" style="9" hidden="1" customWidth="1"/>
    <col min="4355" max="4355" width="18.44140625" style="9" customWidth="1"/>
    <col min="4356" max="4356" width="16.44140625" style="9" customWidth="1"/>
    <col min="4357" max="4375" width="9.33203125" style="9" customWidth="1"/>
    <col min="4376" max="4600" width="9.33203125" style="9"/>
    <col min="4601" max="4601" width="35.6640625" style="9" customWidth="1"/>
    <col min="4602" max="4602" width="67.5546875" style="9" customWidth="1"/>
    <col min="4603" max="4603" width="22.5546875" style="9" customWidth="1"/>
    <col min="4604" max="4604" width="21.5546875" style="9" customWidth="1"/>
    <col min="4605" max="4605" width="24" style="9" customWidth="1"/>
    <col min="4606" max="4610" width="0" style="9" hidden="1" customWidth="1"/>
    <col min="4611" max="4611" width="18.44140625" style="9" customWidth="1"/>
    <col min="4612" max="4612" width="16.44140625" style="9" customWidth="1"/>
    <col min="4613" max="4631" width="9.33203125" style="9" customWidth="1"/>
    <col min="4632" max="4856" width="9.33203125" style="9"/>
    <col min="4857" max="4857" width="35.6640625" style="9" customWidth="1"/>
    <col min="4858" max="4858" width="67.5546875" style="9" customWidth="1"/>
    <col min="4859" max="4859" width="22.5546875" style="9" customWidth="1"/>
    <col min="4860" max="4860" width="21.5546875" style="9" customWidth="1"/>
    <col min="4861" max="4861" width="24" style="9" customWidth="1"/>
    <col min="4862" max="4866" width="0" style="9" hidden="1" customWidth="1"/>
    <col min="4867" max="4867" width="18.44140625" style="9" customWidth="1"/>
    <col min="4868" max="4868" width="16.44140625" style="9" customWidth="1"/>
    <col min="4869" max="4887" width="9.33203125" style="9" customWidth="1"/>
    <col min="4888" max="5112" width="9.33203125" style="9"/>
    <col min="5113" max="5113" width="35.6640625" style="9" customWidth="1"/>
    <col min="5114" max="5114" width="67.5546875" style="9" customWidth="1"/>
    <col min="5115" max="5115" width="22.5546875" style="9" customWidth="1"/>
    <col min="5116" max="5116" width="21.5546875" style="9" customWidth="1"/>
    <col min="5117" max="5117" width="24" style="9" customWidth="1"/>
    <col min="5118" max="5122" width="0" style="9" hidden="1" customWidth="1"/>
    <col min="5123" max="5123" width="18.44140625" style="9" customWidth="1"/>
    <col min="5124" max="5124" width="16.44140625" style="9" customWidth="1"/>
    <col min="5125" max="5143" width="9.33203125" style="9" customWidth="1"/>
    <col min="5144" max="5368" width="9.33203125" style="9"/>
    <col min="5369" max="5369" width="35.6640625" style="9" customWidth="1"/>
    <col min="5370" max="5370" width="67.5546875" style="9" customWidth="1"/>
    <col min="5371" max="5371" width="22.5546875" style="9" customWidth="1"/>
    <col min="5372" max="5372" width="21.5546875" style="9" customWidth="1"/>
    <col min="5373" max="5373" width="24" style="9" customWidth="1"/>
    <col min="5374" max="5378" width="0" style="9" hidden="1" customWidth="1"/>
    <col min="5379" max="5379" width="18.44140625" style="9" customWidth="1"/>
    <col min="5380" max="5380" width="16.44140625" style="9" customWidth="1"/>
    <col min="5381" max="5399" width="9.33203125" style="9" customWidth="1"/>
    <col min="5400" max="5624" width="9.33203125" style="9"/>
    <col min="5625" max="5625" width="35.6640625" style="9" customWidth="1"/>
    <col min="5626" max="5626" width="67.5546875" style="9" customWidth="1"/>
    <col min="5627" max="5627" width="22.5546875" style="9" customWidth="1"/>
    <col min="5628" max="5628" width="21.5546875" style="9" customWidth="1"/>
    <col min="5629" max="5629" width="24" style="9" customWidth="1"/>
    <col min="5630" max="5634" width="0" style="9" hidden="1" customWidth="1"/>
    <col min="5635" max="5635" width="18.44140625" style="9" customWidth="1"/>
    <col min="5636" max="5636" width="16.44140625" style="9" customWidth="1"/>
    <col min="5637" max="5655" width="9.33203125" style="9" customWidth="1"/>
    <col min="5656" max="5880" width="9.33203125" style="9"/>
    <col min="5881" max="5881" width="35.6640625" style="9" customWidth="1"/>
    <col min="5882" max="5882" width="67.5546875" style="9" customWidth="1"/>
    <col min="5883" max="5883" width="22.5546875" style="9" customWidth="1"/>
    <col min="5884" max="5884" width="21.5546875" style="9" customWidth="1"/>
    <col min="5885" max="5885" width="24" style="9" customWidth="1"/>
    <col min="5886" max="5890" width="0" style="9" hidden="1" customWidth="1"/>
    <col min="5891" max="5891" width="18.44140625" style="9" customWidth="1"/>
    <col min="5892" max="5892" width="16.44140625" style="9" customWidth="1"/>
    <col min="5893" max="5911" width="9.33203125" style="9" customWidth="1"/>
    <col min="5912" max="6136" width="9.33203125" style="9"/>
    <col min="6137" max="6137" width="35.6640625" style="9" customWidth="1"/>
    <col min="6138" max="6138" width="67.5546875" style="9" customWidth="1"/>
    <col min="6139" max="6139" width="22.5546875" style="9" customWidth="1"/>
    <col min="6140" max="6140" width="21.5546875" style="9" customWidth="1"/>
    <col min="6141" max="6141" width="24" style="9" customWidth="1"/>
    <col min="6142" max="6146" width="0" style="9" hidden="1" customWidth="1"/>
    <col min="6147" max="6147" width="18.44140625" style="9" customWidth="1"/>
    <col min="6148" max="6148" width="16.44140625" style="9" customWidth="1"/>
    <col min="6149" max="6167" width="9.33203125" style="9" customWidth="1"/>
    <col min="6168" max="6392" width="9.33203125" style="9"/>
    <col min="6393" max="6393" width="35.6640625" style="9" customWidth="1"/>
    <col min="6394" max="6394" width="67.5546875" style="9" customWidth="1"/>
    <col min="6395" max="6395" width="22.5546875" style="9" customWidth="1"/>
    <col min="6396" max="6396" width="21.5546875" style="9" customWidth="1"/>
    <col min="6397" max="6397" width="24" style="9" customWidth="1"/>
    <col min="6398" max="6402" width="0" style="9" hidden="1" customWidth="1"/>
    <col min="6403" max="6403" width="18.44140625" style="9" customWidth="1"/>
    <col min="6404" max="6404" width="16.44140625" style="9" customWidth="1"/>
    <col min="6405" max="6423" width="9.33203125" style="9" customWidth="1"/>
    <col min="6424" max="6648" width="9.33203125" style="9"/>
    <col min="6649" max="6649" width="35.6640625" style="9" customWidth="1"/>
    <col min="6650" max="6650" width="67.5546875" style="9" customWidth="1"/>
    <col min="6651" max="6651" width="22.5546875" style="9" customWidth="1"/>
    <col min="6652" max="6652" width="21.5546875" style="9" customWidth="1"/>
    <col min="6653" max="6653" width="24" style="9" customWidth="1"/>
    <col min="6654" max="6658" width="0" style="9" hidden="1" customWidth="1"/>
    <col min="6659" max="6659" width="18.44140625" style="9" customWidth="1"/>
    <col min="6660" max="6660" width="16.44140625" style="9" customWidth="1"/>
    <col min="6661" max="6679" width="9.33203125" style="9" customWidth="1"/>
    <col min="6680" max="6904" width="9.33203125" style="9"/>
    <col min="6905" max="6905" width="35.6640625" style="9" customWidth="1"/>
    <col min="6906" max="6906" width="67.5546875" style="9" customWidth="1"/>
    <col min="6907" max="6907" width="22.5546875" style="9" customWidth="1"/>
    <col min="6908" max="6908" width="21.5546875" style="9" customWidth="1"/>
    <col min="6909" max="6909" width="24" style="9" customWidth="1"/>
    <col min="6910" max="6914" width="0" style="9" hidden="1" customWidth="1"/>
    <col min="6915" max="6915" width="18.44140625" style="9" customWidth="1"/>
    <col min="6916" max="6916" width="16.44140625" style="9" customWidth="1"/>
    <col min="6917" max="6935" width="9.33203125" style="9" customWidth="1"/>
    <col min="6936" max="7160" width="9.33203125" style="9"/>
    <col min="7161" max="7161" width="35.6640625" style="9" customWidth="1"/>
    <col min="7162" max="7162" width="67.5546875" style="9" customWidth="1"/>
    <col min="7163" max="7163" width="22.5546875" style="9" customWidth="1"/>
    <col min="7164" max="7164" width="21.5546875" style="9" customWidth="1"/>
    <col min="7165" max="7165" width="24" style="9" customWidth="1"/>
    <col min="7166" max="7170" width="0" style="9" hidden="1" customWidth="1"/>
    <col min="7171" max="7171" width="18.44140625" style="9" customWidth="1"/>
    <col min="7172" max="7172" width="16.44140625" style="9" customWidth="1"/>
    <col min="7173" max="7191" width="9.33203125" style="9" customWidth="1"/>
    <col min="7192" max="7416" width="9.33203125" style="9"/>
    <col min="7417" max="7417" width="35.6640625" style="9" customWidth="1"/>
    <col min="7418" max="7418" width="67.5546875" style="9" customWidth="1"/>
    <col min="7419" max="7419" width="22.5546875" style="9" customWidth="1"/>
    <col min="7420" max="7420" width="21.5546875" style="9" customWidth="1"/>
    <col min="7421" max="7421" width="24" style="9" customWidth="1"/>
    <col min="7422" max="7426" width="0" style="9" hidden="1" customWidth="1"/>
    <col min="7427" max="7427" width="18.44140625" style="9" customWidth="1"/>
    <col min="7428" max="7428" width="16.44140625" style="9" customWidth="1"/>
    <col min="7429" max="7447" width="9.33203125" style="9" customWidth="1"/>
    <col min="7448" max="7672" width="9.33203125" style="9"/>
    <col min="7673" max="7673" width="35.6640625" style="9" customWidth="1"/>
    <col min="7674" max="7674" width="67.5546875" style="9" customWidth="1"/>
    <col min="7675" max="7675" width="22.5546875" style="9" customWidth="1"/>
    <col min="7676" max="7676" width="21.5546875" style="9" customWidth="1"/>
    <col min="7677" max="7677" width="24" style="9" customWidth="1"/>
    <col min="7678" max="7682" width="0" style="9" hidden="1" customWidth="1"/>
    <col min="7683" max="7683" width="18.44140625" style="9" customWidth="1"/>
    <col min="7684" max="7684" width="16.44140625" style="9" customWidth="1"/>
    <col min="7685" max="7703" width="9.33203125" style="9" customWidth="1"/>
    <col min="7704" max="7928" width="9.33203125" style="9"/>
    <col min="7929" max="7929" width="35.6640625" style="9" customWidth="1"/>
    <col min="7930" max="7930" width="67.5546875" style="9" customWidth="1"/>
    <col min="7931" max="7931" width="22.5546875" style="9" customWidth="1"/>
    <col min="7932" max="7932" width="21.5546875" style="9" customWidth="1"/>
    <col min="7933" max="7933" width="24" style="9" customWidth="1"/>
    <col min="7934" max="7938" width="0" style="9" hidden="1" customWidth="1"/>
    <col min="7939" max="7939" width="18.44140625" style="9" customWidth="1"/>
    <col min="7940" max="7940" width="16.44140625" style="9" customWidth="1"/>
    <col min="7941" max="7959" width="9.33203125" style="9" customWidth="1"/>
    <col min="7960" max="8184" width="9.33203125" style="9"/>
    <col min="8185" max="8185" width="35.6640625" style="9" customWidth="1"/>
    <col min="8186" max="8186" width="67.5546875" style="9" customWidth="1"/>
    <col min="8187" max="8187" width="22.5546875" style="9" customWidth="1"/>
    <col min="8188" max="8188" width="21.5546875" style="9" customWidth="1"/>
    <col min="8189" max="8189" width="24" style="9" customWidth="1"/>
    <col min="8190" max="8194" width="0" style="9" hidden="1" customWidth="1"/>
    <col min="8195" max="8195" width="18.44140625" style="9" customWidth="1"/>
    <col min="8196" max="8196" width="16.44140625" style="9" customWidth="1"/>
    <col min="8197" max="8215" width="9.33203125" style="9" customWidth="1"/>
    <col min="8216" max="8440" width="9.33203125" style="9"/>
    <col min="8441" max="8441" width="35.6640625" style="9" customWidth="1"/>
    <col min="8442" max="8442" width="67.5546875" style="9" customWidth="1"/>
    <col min="8443" max="8443" width="22.5546875" style="9" customWidth="1"/>
    <col min="8444" max="8444" width="21.5546875" style="9" customWidth="1"/>
    <col min="8445" max="8445" width="24" style="9" customWidth="1"/>
    <col min="8446" max="8450" width="0" style="9" hidden="1" customWidth="1"/>
    <col min="8451" max="8451" width="18.44140625" style="9" customWidth="1"/>
    <col min="8452" max="8452" width="16.44140625" style="9" customWidth="1"/>
    <col min="8453" max="8471" width="9.33203125" style="9" customWidth="1"/>
    <col min="8472" max="8696" width="9.33203125" style="9"/>
    <col min="8697" max="8697" width="35.6640625" style="9" customWidth="1"/>
    <col min="8698" max="8698" width="67.5546875" style="9" customWidth="1"/>
    <col min="8699" max="8699" width="22.5546875" style="9" customWidth="1"/>
    <col min="8700" max="8700" width="21.5546875" style="9" customWidth="1"/>
    <col min="8701" max="8701" width="24" style="9" customWidth="1"/>
    <col min="8702" max="8706" width="0" style="9" hidden="1" customWidth="1"/>
    <col min="8707" max="8707" width="18.44140625" style="9" customWidth="1"/>
    <col min="8708" max="8708" width="16.44140625" style="9" customWidth="1"/>
    <col min="8709" max="8727" width="9.33203125" style="9" customWidth="1"/>
    <col min="8728" max="8952" width="9.33203125" style="9"/>
    <col min="8953" max="8953" width="35.6640625" style="9" customWidth="1"/>
    <col min="8954" max="8954" width="67.5546875" style="9" customWidth="1"/>
    <col min="8955" max="8955" width="22.5546875" style="9" customWidth="1"/>
    <col min="8956" max="8956" width="21.5546875" style="9" customWidth="1"/>
    <col min="8957" max="8957" width="24" style="9" customWidth="1"/>
    <col min="8958" max="8962" width="0" style="9" hidden="1" customWidth="1"/>
    <col min="8963" max="8963" width="18.44140625" style="9" customWidth="1"/>
    <col min="8964" max="8964" width="16.44140625" style="9" customWidth="1"/>
    <col min="8965" max="8983" width="9.33203125" style="9" customWidth="1"/>
    <col min="8984" max="9208" width="9.33203125" style="9"/>
    <col min="9209" max="9209" width="35.6640625" style="9" customWidth="1"/>
    <col min="9210" max="9210" width="67.5546875" style="9" customWidth="1"/>
    <col min="9211" max="9211" width="22.5546875" style="9" customWidth="1"/>
    <col min="9212" max="9212" width="21.5546875" style="9" customWidth="1"/>
    <col min="9213" max="9213" width="24" style="9" customWidth="1"/>
    <col min="9214" max="9218" width="0" style="9" hidden="1" customWidth="1"/>
    <col min="9219" max="9219" width="18.44140625" style="9" customWidth="1"/>
    <col min="9220" max="9220" width="16.44140625" style="9" customWidth="1"/>
    <col min="9221" max="9239" width="9.33203125" style="9" customWidth="1"/>
    <col min="9240" max="9464" width="9.33203125" style="9"/>
    <col min="9465" max="9465" width="35.6640625" style="9" customWidth="1"/>
    <col min="9466" max="9466" width="67.5546875" style="9" customWidth="1"/>
    <col min="9467" max="9467" width="22.5546875" style="9" customWidth="1"/>
    <col min="9468" max="9468" width="21.5546875" style="9" customWidth="1"/>
    <col min="9469" max="9469" width="24" style="9" customWidth="1"/>
    <col min="9470" max="9474" width="0" style="9" hidden="1" customWidth="1"/>
    <col min="9475" max="9475" width="18.44140625" style="9" customWidth="1"/>
    <col min="9476" max="9476" width="16.44140625" style="9" customWidth="1"/>
    <col min="9477" max="9495" width="9.33203125" style="9" customWidth="1"/>
    <col min="9496" max="9720" width="9.33203125" style="9"/>
    <col min="9721" max="9721" width="35.6640625" style="9" customWidth="1"/>
    <col min="9722" max="9722" width="67.5546875" style="9" customWidth="1"/>
    <col min="9723" max="9723" width="22.5546875" style="9" customWidth="1"/>
    <col min="9724" max="9724" width="21.5546875" style="9" customWidth="1"/>
    <col min="9725" max="9725" width="24" style="9" customWidth="1"/>
    <col min="9726" max="9730" width="0" style="9" hidden="1" customWidth="1"/>
    <col min="9731" max="9731" width="18.44140625" style="9" customWidth="1"/>
    <col min="9732" max="9732" width="16.44140625" style="9" customWidth="1"/>
    <col min="9733" max="9751" width="9.33203125" style="9" customWidth="1"/>
    <col min="9752" max="9976" width="9.33203125" style="9"/>
    <col min="9977" max="9977" width="35.6640625" style="9" customWidth="1"/>
    <col min="9978" max="9978" width="67.5546875" style="9" customWidth="1"/>
    <col min="9979" max="9979" width="22.5546875" style="9" customWidth="1"/>
    <col min="9980" max="9980" width="21.5546875" style="9" customWidth="1"/>
    <col min="9981" max="9981" width="24" style="9" customWidth="1"/>
    <col min="9982" max="9986" width="0" style="9" hidden="1" customWidth="1"/>
    <col min="9987" max="9987" width="18.44140625" style="9" customWidth="1"/>
    <col min="9988" max="9988" width="16.44140625" style="9" customWidth="1"/>
    <col min="9989" max="10007" width="9.33203125" style="9" customWidth="1"/>
    <col min="10008" max="10232" width="9.33203125" style="9"/>
    <col min="10233" max="10233" width="35.6640625" style="9" customWidth="1"/>
    <col min="10234" max="10234" width="67.5546875" style="9" customWidth="1"/>
    <col min="10235" max="10235" width="22.5546875" style="9" customWidth="1"/>
    <col min="10236" max="10236" width="21.5546875" style="9" customWidth="1"/>
    <col min="10237" max="10237" width="24" style="9" customWidth="1"/>
    <col min="10238" max="10242" width="0" style="9" hidden="1" customWidth="1"/>
    <col min="10243" max="10243" width="18.44140625" style="9" customWidth="1"/>
    <col min="10244" max="10244" width="16.44140625" style="9" customWidth="1"/>
    <col min="10245" max="10263" width="9.33203125" style="9" customWidth="1"/>
    <col min="10264" max="10488" width="9.33203125" style="9"/>
    <col min="10489" max="10489" width="35.6640625" style="9" customWidth="1"/>
    <col min="10490" max="10490" width="67.5546875" style="9" customWidth="1"/>
    <col min="10491" max="10491" width="22.5546875" style="9" customWidth="1"/>
    <col min="10492" max="10492" width="21.5546875" style="9" customWidth="1"/>
    <col min="10493" max="10493" width="24" style="9" customWidth="1"/>
    <col min="10494" max="10498" width="0" style="9" hidden="1" customWidth="1"/>
    <col min="10499" max="10499" width="18.44140625" style="9" customWidth="1"/>
    <col min="10500" max="10500" width="16.44140625" style="9" customWidth="1"/>
    <col min="10501" max="10519" width="9.33203125" style="9" customWidth="1"/>
    <col min="10520" max="10744" width="9.33203125" style="9"/>
    <col min="10745" max="10745" width="35.6640625" style="9" customWidth="1"/>
    <col min="10746" max="10746" width="67.5546875" style="9" customWidth="1"/>
    <col min="10747" max="10747" width="22.5546875" style="9" customWidth="1"/>
    <col min="10748" max="10748" width="21.5546875" style="9" customWidth="1"/>
    <col min="10749" max="10749" width="24" style="9" customWidth="1"/>
    <col min="10750" max="10754" width="0" style="9" hidden="1" customWidth="1"/>
    <col min="10755" max="10755" width="18.44140625" style="9" customWidth="1"/>
    <col min="10756" max="10756" width="16.44140625" style="9" customWidth="1"/>
    <col min="10757" max="10775" width="9.33203125" style="9" customWidth="1"/>
    <col min="10776" max="11000" width="9.33203125" style="9"/>
    <col min="11001" max="11001" width="35.6640625" style="9" customWidth="1"/>
    <col min="11002" max="11002" width="67.5546875" style="9" customWidth="1"/>
    <col min="11003" max="11003" width="22.5546875" style="9" customWidth="1"/>
    <col min="11004" max="11004" width="21.5546875" style="9" customWidth="1"/>
    <col min="11005" max="11005" width="24" style="9" customWidth="1"/>
    <col min="11006" max="11010" width="0" style="9" hidden="1" customWidth="1"/>
    <col min="11011" max="11011" width="18.44140625" style="9" customWidth="1"/>
    <col min="11012" max="11012" width="16.44140625" style="9" customWidth="1"/>
    <col min="11013" max="11031" width="9.33203125" style="9" customWidth="1"/>
    <col min="11032" max="11256" width="9.33203125" style="9"/>
    <col min="11257" max="11257" width="35.6640625" style="9" customWidth="1"/>
    <col min="11258" max="11258" width="67.5546875" style="9" customWidth="1"/>
    <col min="11259" max="11259" width="22.5546875" style="9" customWidth="1"/>
    <col min="11260" max="11260" width="21.5546875" style="9" customWidth="1"/>
    <col min="11261" max="11261" width="24" style="9" customWidth="1"/>
    <col min="11262" max="11266" width="0" style="9" hidden="1" customWidth="1"/>
    <col min="11267" max="11267" width="18.44140625" style="9" customWidth="1"/>
    <col min="11268" max="11268" width="16.44140625" style="9" customWidth="1"/>
    <col min="11269" max="11287" width="9.33203125" style="9" customWidth="1"/>
    <col min="11288" max="11512" width="9.33203125" style="9"/>
    <col min="11513" max="11513" width="35.6640625" style="9" customWidth="1"/>
    <col min="11514" max="11514" width="67.5546875" style="9" customWidth="1"/>
    <col min="11515" max="11515" width="22.5546875" style="9" customWidth="1"/>
    <col min="11516" max="11516" width="21.5546875" style="9" customWidth="1"/>
    <col min="11517" max="11517" width="24" style="9" customWidth="1"/>
    <col min="11518" max="11522" width="0" style="9" hidden="1" customWidth="1"/>
    <col min="11523" max="11523" width="18.44140625" style="9" customWidth="1"/>
    <col min="11524" max="11524" width="16.44140625" style="9" customWidth="1"/>
    <col min="11525" max="11543" width="9.33203125" style="9" customWidth="1"/>
    <col min="11544" max="11768" width="9.33203125" style="9"/>
    <col min="11769" max="11769" width="35.6640625" style="9" customWidth="1"/>
    <col min="11770" max="11770" width="67.5546875" style="9" customWidth="1"/>
    <col min="11771" max="11771" width="22.5546875" style="9" customWidth="1"/>
    <col min="11772" max="11772" width="21.5546875" style="9" customWidth="1"/>
    <col min="11773" max="11773" width="24" style="9" customWidth="1"/>
    <col min="11774" max="11778" width="0" style="9" hidden="1" customWidth="1"/>
    <col min="11779" max="11779" width="18.44140625" style="9" customWidth="1"/>
    <col min="11780" max="11780" width="16.44140625" style="9" customWidth="1"/>
    <col min="11781" max="11799" width="9.33203125" style="9" customWidth="1"/>
    <col min="11800" max="12024" width="9.33203125" style="9"/>
    <col min="12025" max="12025" width="35.6640625" style="9" customWidth="1"/>
    <col min="12026" max="12026" width="67.5546875" style="9" customWidth="1"/>
    <col min="12027" max="12027" width="22.5546875" style="9" customWidth="1"/>
    <col min="12028" max="12028" width="21.5546875" style="9" customWidth="1"/>
    <col min="12029" max="12029" width="24" style="9" customWidth="1"/>
    <col min="12030" max="12034" width="0" style="9" hidden="1" customWidth="1"/>
    <col min="12035" max="12035" width="18.44140625" style="9" customWidth="1"/>
    <col min="12036" max="12036" width="16.44140625" style="9" customWidth="1"/>
    <col min="12037" max="12055" width="9.33203125" style="9" customWidth="1"/>
    <col min="12056" max="12280" width="9.33203125" style="9"/>
    <col min="12281" max="12281" width="35.6640625" style="9" customWidth="1"/>
    <col min="12282" max="12282" width="67.5546875" style="9" customWidth="1"/>
    <col min="12283" max="12283" width="22.5546875" style="9" customWidth="1"/>
    <col min="12284" max="12284" width="21.5546875" style="9" customWidth="1"/>
    <col min="12285" max="12285" width="24" style="9" customWidth="1"/>
    <col min="12286" max="12290" width="0" style="9" hidden="1" customWidth="1"/>
    <col min="12291" max="12291" width="18.44140625" style="9" customWidth="1"/>
    <col min="12292" max="12292" width="16.44140625" style="9" customWidth="1"/>
    <col min="12293" max="12311" width="9.33203125" style="9" customWidth="1"/>
    <col min="12312" max="12536" width="9.33203125" style="9"/>
    <col min="12537" max="12537" width="35.6640625" style="9" customWidth="1"/>
    <col min="12538" max="12538" width="67.5546875" style="9" customWidth="1"/>
    <col min="12539" max="12539" width="22.5546875" style="9" customWidth="1"/>
    <col min="12540" max="12540" width="21.5546875" style="9" customWidth="1"/>
    <col min="12541" max="12541" width="24" style="9" customWidth="1"/>
    <col min="12542" max="12546" width="0" style="9" hidden="1" customWidth="1"/>
    <col min="12547" max="12547" width="18.44140625" style="9" customWidth="1"/>
    <col min="12548" max="12548" width="16.44140625" style="9" customWidth="1"/>
    <col min="12549" max="12567" width="9.33203125" style="9" customWidth="1"/>
    <col min="12568" max="12792" width="9.33203125" style="9"/>
    <col min="12793" max="12793" width="35.6640625" style="9" customWidth="1"/>
    <col min="12794" max="12794" width="67.5546875" style="9" customWidth="1"/>
    <col min="12795" max="12795" width="22.5546875" style="9" customWidth="1"/>
    <col min="12796" max="12796" width="21.5546875" style="9" customWidth="1"/>
    <col min="12797" max="12797" width="24" style="9" customWidth="1"/>
    <col min="12798" max="12802" width="0" style="9" hidden="1" customWidth="1"/>
    <col min="12803" max="12803" width="18.44140625" style="9" customWidth="1"/>
    <col min="12804" max="12804" width="16.44140625" style="9" customWidth="1"/>
    <col min="12805" max="12823" width="9.33203125" style="9" customWidth="1"/>
    <col min="12824" max="13048" width="9.33203125" style="9"/>
    <col min="13049" max="13049" width="35.6640625" style="9" customWidth="1"/>
    <col min="13050" max="13050" width="67.5546875" style="9" customWidth="1"/>
    <col min="13051" max="13051" width="22.5546875" style="9" customWidth="1"/>
    <col min="13052" max="13052" width="21.5546875" style="9" customWidth="1"/>
    <col min="13053" max="13053" width="24" style="9" customWidth="1"/>
    <col min="13054" max="13058" width="0" style="9" hidden="1" customWidth="1"/>
    <col min="13059" max="13059" width="18.44140625" style="9" customWidth="1"/>
    <col min="13060" max="13060" width="16.44140625" style="9" customWidth="1"/>
    <col min="13061" max="13079" width="9.33203125" style="9" customWidth="1"/>
    <col min="13080" max="13304" width="9.33203125" style="9"/>
    <col min="13305" max="13305" width="35.6640625" style="9" customWidth="1"/>
    <col min="13306" max="13306" width="67.5546875" style="9" customWidth="1"/>
    <col min="13307" max="13307" width="22.5546875" style="9" customWidth="1"/>
    <col min="13308" max="13308" width="21.5546875" style="9" customWidth="1"/>
    <col min="13309" max="13309" width="24" style="9" customWidth="1"/>
    <col min="13310" max="13314" width="0" style="9" hidden="1" customWidth="1"/>
    <col min="13315" max="13315" width="18.44140625" style="9" customWidth="1"/>
    <col min="13316" max="13316" width="16.44140625" style="9" customWidth="1"/>
    <col min="13317" max="13335" width="9.33203125" style="9" customWidth="1"/>
    <col min="13336" max="13560" width="9.33203125" style="9"/>
    <col min="13561" max="13561" width="35.6640625" style="9" customWidth="1"/>
    <col min="13562" max="13562" width="67.5546875" style="9" customWidth="1"/>
    <col min="13563" max="13563" width="22.5546875" style="9" customWidth="1"/>
    <col min="13564" max="13564" width="21.5546875" style="9" customWidth="1"/>
    <col min="13565" max="13565" width="24" style="9" customWidth="1"/>
    <col min="13566" max="13570" width="0" style="9" hidden="1" customWidth="1"/>
    <col min="13571" max="13571" width="18.44140625" style="9" customWidth="1"/>
    <col min="13572" max="13572" width="16.44140625" style="9" customWidth="1"/>
    <col min="13573" max="13591" width="9.33203125" style="9" customWidth="1"/>
    <col min="13592" max="13816" width="9.33203125" style="9"/>
    <col min="13817" max="13817" width="35.6640625" style="9" customWidth="1"/>
    <col min="13818" max="13818" width="67.5546875" style="9" customWidth="1"/>
    <col min="13819" max="13819" width="22.5546875" style="9" customWidth="1"/>
    <col min="13820" max="13820" width="21.5546875" style="9" customWidth="1"/>
    <col min="13821" max="13821" width="24" style="9" customWidth="1"/>
    <col min="13822" max="13826" width="0" style="9" hidden="1" customWidth="1"/>
    <col min="13827" max="13827" width="18.44140625" style="9" customWidth="1"/>
    <col min="13828" max="13828" width="16.44140625" style="9" customWidth="1"/>
    <col min="13829" max="13847" width="9.33203125" style="9" customWidth="1"/>
    <col min="13848" max="14072" width="9.33203125" style="9"/>
    <col min="14073" max="14073" width="35.6640625" style="9" customWidth="1"/>
    <col min="14074" max="14074" width="67.5546875" style="9" customWidth="1"/>
    <col min="14075" max="14075" width="22.5546875" style="9" customWidth="1"/>
    <col min="14076" max="14076" width="21.5546875" style="9" customWidth="1"/>
    <col min="14077" max="14077" width="24" style="9" customWidth="1"/>
    <col min="14078" max="14082" width="0" style="9" hidden="1" customWidth="1"/>
    <col min="14083" max="14083" width="18.44140625" style="9" customWidth="1"/>
    <col min="14084" max="14084" width="16.44140625" style="9" customWidth="1"/>
    <col min="14085" max="14103" width="9.33203125" style="9" customWidth="1"/>
    <col min="14104" max="14328" width="9.33203125" style="9"/>
    <col min="14329" max="14329" width="35.6640625" style="9" customWidth="1"/>
    <col min="14330" max="14330" width="67.5546875" style="9" customWidth="1"/>
    <col min="14331" max="14331" width="22.5546875" style="9" customWidth="1"/>
    <col min="14332" max="14332" width="21.5546875" style="9" customWidth="1"/>
    <col min="14333" max="14333" width="24" style="9" customWidth="1"/>
    <col min="14334" max="14338" width="0" style="9" hidden="1" customWidth="1"/>
    <col min="14339" max="14339" width="18.44140625" style="9" customWidth="1"/>
    <col min="14340" max="14340" width="16.44140625" style="9" customWidth="1"/>
    <col min="14341" max="14359" width="9.33203125" style="9" customWidth="1"/>
    <col min="14360" max="14584" width="9.33203125" style="9"/>
    <col min="14585" max="14585" width="35.6640625" style="9" customWidth="1"/>
    <col min="14586" max="14586" width="67.5546875" style="9" customWidth="1"/>
    <col min="14587" max="14587" width="22.5546875" style="9" customWidth="1"/>
    <col min="14588" max="14588" width="21.5546875" style="9" customWidth="1"/>
    <col min="14589" max="14589" width="24" style="9" customWidth="1"/>
    <col min="14590" max="14594" width="0" style="9" hidden="1" customWidth="1"/>
    <col min="14595" max="14595" width="18.44140625" style="9" customWidth="1"/>
    <col min="14596" max="14596" width="16.44140625" style="9" customWidth="1"/>
    <col min="14597" max="14615" width="9.33203125" style="9" customWidth="1"/>
    <col min="14616" max="14840" width="9.33203125" style="9"/>
    <col min="14841" max="14841" width="35.6640625" style="9" customWidth="1"/>
    <col min="14842" max="14842" width="67.5546875" style="9" customWidth="1"/>
    <col min="14843" max="14843" width="22.5546875" style="9" customWidth="1"/>
    <col min="14844" max="14844" width="21.5546875" style="9" customWidth="1"/>
    <col min="14845" max="14845" width="24" style="9" customWidth="1"/>
    <col min="14846" max="14850" width="0" style="9" hidden="1" customWidth="1"/>
    <col min="14851" max="14851" width="18.44140625" style="9" customWidth="1"/>
    <col min="14852" max="14852" width="16.44140625" style="9" customWidth="1"/>
    <col min="14853" max="14871" width="9.33203125" style="9" customWidth="1"/>
    <col min="14872" max="15096" width="9.33203125" style="9"/>
    <col min="15097" max="15097" width="35.6640625" style="9" customWidth="1"/>
    <col min="15098" max="15098" width="67.5546875" style="9" customWidth="1"/>
    <col min="15099" max="15099" width="22.5546875" style="9" customWidth="1"/>
    <col min="15100" max="15100" width="21.5546875" style="9" customWidth="1"/>
    <col min="15101" max="15101" width="24" style="9" customWidth="1"/>
    <col min="15102" max="15106" width="0" style="9" hidden="1" customWidth="1"/>
    <col min="15107" max="15107" width="18.44140625" style="9" customWidth="1"/>
    <col min="15108" max="15108" width="16.44140625" style="9" customWidth="1"/>
    <col min="15109" max="15127" width="9.33203125" style="9" customWidth="1"/>
    <col min="15128" max="15352" width="9.33203125" style="9"/>
    <col min="15353" max="15353" width="35.6640625" style="9" customWidth="1"/>
    <col min="15354" max="15354" width="67.5546875" style="9" customWidth="1"/>
    <col min="15355" max="15355" width="22.5546875" style="9" customWidth="1"/>
    <col min="15356" max="15356" width="21.5546875" style="9" customWidth="1"/>
    <col min="15357" max="15357" width="24" style="9" customWidth="1"/>
    <col min="15358" max="15362" width="0" style="9" hidden="1" customWidth="1"/>
    <col min="15363" max="15363" width="18.44140625" style="9" customWidth="1"/>
    <col min="15364" max="15364" width="16.44140625" style="9" customWidth="1"/>
    <col min="15365" max="15383" width="9.33203125" style="9" customWidth="1"/>
    <col min="15384" max="15608" width="9.33203125" style="9"/>
    <col min="15609" max="15609" width="35.6640625" style="9" customWidth="1"/>
    <col min="15610" max="15610" width="67.5546875" style="9" customWidth="1"/>
    <col min="15611" max="15611" width="22.5546875" style="9" customWidth="1"/>
    <col min="15612" max="15612" width="21.5546875" style="9" customWidth="1"/>
    <col min="15613" max="15613" width="24" style="9" customWidth="1"/>
    <col min="15614" max="15618" width="0" style="9" hidden="1" customWidth="1"/>
    <col min="15619" max="15619" width="18.44140625" style="9" customWidth="1"/>
    <col min="15620" max="15620" width="16.44140625" style="9" customWidth="1"/>
    <col min="15621" max="15639" width="9.33203125" style="9" customWidth="1"/>
    <col min="15640" max="15864" width="9.33203125" style="9"/>
    <col min="15865" max="15865" width="35.6640625" style="9" customWidth="1"/>
    <col min="15866" max="15866" width="67.5546875" style="9" customWidth="1"/>
    <col min="15867" max="15867" width="22.5546875" style="9" customWidth="1"/>
    <col min="15868" max="15868" width="21.5546875" style="9" customWidth="1"/>
    <col min="15869" max="15869" width="24" style="9" customWidth="1"/>
    <col min="15870" max="15874" width="0" style="9" hidden="1" customWidth="1"/>
    <col min="15875" max="15875" width="18.44140625" style="9" customWidth="1"/>
    <col min="15876" max="15876" width="16.44140625" style="9" customWidth="1"/>
    <col min="15877" max="15895" width="9.33203125" style="9" customWidth="1"/>
    <col min="15896" max="16120" width="9.33203125" style="9"/>
    <col min="16121" max="16121" width="35.6640625" style="9" customWidth="1"/>
    <col min="16122" max="16122" width="67.5546875" style="9" customWidth="1"/>
    <col min="16123" max="16123" width="22.5546875" style="9" customWidth="1"/>
    <col min="16124" max="16124" width="21.5546875" style="9" customWidth="1"/>
    <col min="16125" max="16125" width="24" style="9" customWidth="1"/>
    <col min="16126" max="16130" width="0" style="9" hidden="1" customWidth="1"/>
    <col min="16131" max="16131" width="18.44140625" style="9" customWidth="1"/>
    <col min="16132" max="16132" width="16.44140625" style="9" customWidth="1"/>
    <col min="16133" max="16151" width="9.33203125" style="9" customWidth="1"/>
    <col min="16152" max="16384" width="9.33203125" style="9"/>
  </cols>
  <sheetData>
    <row r="1" spans="1:5" ht="20.100000000000001" customHeight="1" x14ac:dyDescent="0.35">
      <c r="B1" s="13" t="s">
        <v>37</v>
      </c>
      <c r="C1" s="13"/>
      <c r="D1" s="98" t="s">
        <v>44</v>
      </c>
      <c r="E1" s="98"/>
    </row>
    <row r="2" spans="1:5" ht="21.6" customHeight="1" x14ac:dyDescent="0.35">
      <c r="B2" s="13" t="s">
        <v>38</v>
      </c>
      <c r="C2" s="13"/>
      <c r="D2" s="76" t="s">
        <v>0</v>
      </c>
      <c r="E2" s="75"/>
    </row>
    <row r="3" spans="1:5" ht="20.100000000000001" customHeight="1" x14ac:dyDescent="0.35">
      <c r="B3" s="13"/>
      <c r="C3" s="13"/>
      <c r="D3" s="98" t="s">
        <v>1</v>
      </c>
      <c r="E3" s="98"/>
    </row>
    <row r="4" spans="1:5" ht="21" customHeight="1" x14ac:dyDescent="0.35">
      <c r="B4" s="13"/>
      <c r="C4" s="13"/>
      <c r="D4" s="98" t="s">
        <v>703</v>
      </c>
      <c r="E4" s="98"/>
    </row>
    <row r="5" spans="1:5" ht="16.350000000000001" customHeight="1" x14ac:dyDescent="0.35">
      <c r="C5" s="15"/>
      <c r="D5" s="15"/>
      <c r="E5" s="15"/>
    </row>
    <row r="6" spans="1:5" ht="43.35" customHeight="1" x14ac:dyDescent="0.35">
      <c r="A6" s="99" t="s">
        <v>708</v>
      </c>
      <c r="B6" s="99"/>
      <c r="C6" s="99"/>
      <c r="D6" s="99"/>
      <c r="E6" s="99"/>
    </row>
    <row r="7" spans="1:5" x14ac:dyDescent="0.35">
      <c r="B7" s="10"/>
      <c r="E7" s="11" t="s">
        <v>21</v>
      </c>
    </row>
    <row r="8" spans="1:5" ht="36" customHeight="1" x14ac:dyDescent="0.35">
      <c r="A8" s="16" t="s">
        <v>23</v>
      </c>
      <c r="B8" s="16" t="s">
        <v>22</v>
      </c>
      <c r="C8" s="16" t="s">
        <v>30</v>
      </c>
      <c r="D8" s="35" t="s">
        <v>46</v>
      </c>
      <c r="E8" s="35" t="s">
        <v>115</v>
      </c>
    </row>
    <row r="9" spans="1:5" x14ac:dyDescent="0.35">
      <c r="A9" s="16" t="s">
        <v>8</v>
      </c>
      <c r="B9" s="16"/>
      <c r="C9" s="27">
        <f>C10+C25+C41</f>
        <v>27497956.549999997</v>
      </c>
      <c r="D9" s="36">
        <f>D10+D25+D41</f>
        <v>29662604.43</v>
      </c>
      <c r="E9" s="36">
        <f>E10+E25+E41</f>
        <v>30649717.938000001</v>
      </c>
    </row>
    <row r="10" spans="1:5" x14ac:dyDescent="0.35">
      <c r="A10" s="17" t="s">
        <v>691</v>
      </c>
      <c r="B10" s="37"/>
      <c r="C10" s="27">
        <f>C11+C13+C16+C20+C24</f>
        <v>17343215.800000001</v>
      </c>
      <c r="D10" s="36">
        <f>D11+D13+D16+D20+D24</f>
        <v>18931742.02</v>
      </c>
      <c r="E10" s="36">
        <f>E11+E13+E16+E20+E24</f>
        <v>19704881.050000001</v>
      </c>
    </row>
    <row r="11" spans="1:5" ht="27" customHeight="1" x14ac:dyDescent="0.35">
      <c r="A11" s="17" t="s">
        <v>49</v>
      </c>
      <c r="B11" s="16" t="s">
        <v>48</v>
      </c>
      <c r="C11" s="27">
        <f>C12</f>
        <v>10474038.800000001</v>
      </c>
      <c r="D11" s="36">
        <f>D12</f>
        <v>11130412</v>
      </c>
      <c r="E11" s="36">
        <f>E12</f>
        <v>11777729.800000001</v>
      </c>
    </row>
    <row r="12" spans="1:5" ht="28.5" customHeight="1" x14ac:dyDescent="0.35">
      <c r="A12" s="17" t="s">
        <v>51</v>
      </c>
      <c r="B12" s="16" t="s">
        <v>50</v>
      </c>
      <c r="C12" s="27">
        <v>10474038.800000001</v>
      </c>
      <c r="D12" s="25">
        <v>11130412</v>
      </c>
      <c r="E12" s="25">
        <v>11777729.800000001</v>
      </c>
    </row>
    <row r="13" spans="1:5" ht="36" x14ac:dyDescent="0.35">
      <c r="A13" s="17" t="s">
        <v>53</v>
      </c>
      <c r="B13" s="16" t="s">
        <v>52</v>
      </c>
      <c r="C13" s="25">
        <f>C14+C15</f>
        <v>203058</v>
      </c>
      <c r="D13" s="25">
        <f t="shared" ref="D13:E13" si="0">D14+D15</f>
        <v>231622</v>
      </c>
      <c r="E13" s="25">
        <f t="shared" si="0"/>
        <v>251990.2</v>
      </c>
    </row>
    <row r="14" spans="1:5" ht="54" x14ac:dyDescent="0.35">
      <c r="A14" s="17" t="s">
        <v>55</v>
      </c>
      <c r="B14" s="16" t="s">
        <v>54</v>
      </c>
      <c r="C14" s="27">
        <v>69161</v>
      </c>
      <c r="D14" s="25">
        <v>72619</v>
      </c>
      <c r="E14" s="36">
        <v>76250</v>
      </c>
    </row>
    <row r="15" spans="1:5" ht="26.25" customHeight="1" x14ac:dyDescent="0.35">
      <c r="A15" s="17" t="s">
        <v>692</v>
      </c>
      <c r="B15" s="16" t="s">
        <v>693</v>
      </c>
      <c r="C15" s="27">
        <v>133897</v>
      </c>
      <c r="D15" s="25">
        <v>159003</v>
      </c>
      <c r="E15" s="36">
        <v>175740.2</v>
      </c>
    </row>
    <row r="16" spans="1:5" ht="25.5" customHeight="1" x14ac:dyDescent="0.35">
      <c r="A16" s="17" t="s">
        <v>57</v>
      </c>
      <c r="B16" s="16" t="s">
        <v>56</v>
      </c>
      <c r="C16" s="27">
        <f>C17+C18+C19</f>
        <v>3980125</v>
      </c>
      <c r="D16" s="36">
        <f>D17+D18+D19</f>
        <v>4801244</v>
      </c>
      <c r="E16" s="36">
        <f>E17+E18+E19</f>
        <v>4804360</v>
      </c>
    </row>
    <row r="17" spans="1:5" s="12" customFormat="1" ht="54" x14ac:dyDescent="0.35">
      <c r="A17" s="17" t="s">
        <v>59</v>
      </c>
      <c r="B17" s="16" t="s">
        <v>58</v>
      </c>
      <c r="C17" s="27">
        <v>3209521</v>
      </c>
      <c r="D17" s="25">
        <v>3528395</v>
      </c>
      <c r="E17" s="36">
        <v>3840338</v>
      </c>
    </row>
    <row r="18" spans="1:5" s="12" customFormat="1" ht="37.5" customHeight="1" x14ac:dyDescent="0.35">
      <c r="A18" s="17" t="s">
        <v>61</v>
      </c>
      <c r="B18" s="16" t="s">
        <v>60</v>
      </c>
      <c r="C18" s="27">
        <v>229081</v>
      </c>
      <c r="D18" s="25">
        <v>244658</v>
      </c>
      <c r="E18" s="36">
        <v>262029</v>
      </c>
    </row>
    <row r="19" spans="1:5" ht="54" x14ac:dyDescent="0.35">
      <c r="A19" s="17" t="s">
        <v>63</v>
      </c>
      <c r="B19" s="16" t="s">
        <v>62</v>
      </c>
      <c r="C19" s="27">
        <v>541523</v>
      </c>
      <c r="D19" s="25">
        <v>1028191</v>
      </c>
      <c r="E19" s="36">
        <v>701993</v>
      </c>
    </row>
    <row r="20" spans="1:5" ht="25.5" customHeight="1" x14ac:dyDescent="0.35">
      <c r="A20" s="17" t="s">
        <v>65</v>
      </c>
      <c r="B20" s="16" t="s">
        <v>64</v>
      </c>
      <c r="C20" s="27">
        <f>C21+C22+C23</f>
        <v>2199189</v>
      </c>
      <c r="D20" s="36">
        <f>D21+D22+D23</f>
        <v>2279225</v>
      </c>
      <c r="E20" s="36">
        <f>E21+E22+E23</f>
        <v>2379128</v>
      </c>
    </row>
    <row r="21" spans="1:5" ht="36" x14ac:dyDescent="0.35">
      <c r="A21" s="17" t="s">
        <v>67</v>
      </c>
      <c r="B21" s="16" t="s">
        <v>66</v>
      </c>
      <c r="C21" s="27">
        <v>914585</v>
      </c>
      <c r="D21" s="25">
        <v>960315</v>
      </c>
      <c r="E21" s="36">
        <v>1008330</v>
      </c>
    </row>
    <row r="22" spans="1:5" ht="23.85" customHeight="1" x14ac:dyDescent="0.35">
      <c r="A22" s="17" t="s">
        <v>69</v>
      </c>
      <c r="B22" s="16" t="s">
        <v>68</v>
      </c>
      <c r="C22" s="27">
        <v>802481</v>
      </c>
      <c r="D22" s="25">
        <v>832173</v>
      </c>
      <c r="E22" s="36">
        <v>883088</v>
      </c>
    </row>
    <row r="23" spans="1:5" ht="24.75" customHeight="1" x14ac:dyDescent="0.35">
      <c r="A23" s="17" t="s">
        <v>71</v>
      </c>
      <c r="B23" s="16" t="s">
        <v>70</v>
      </c>
      <c r="C23" s="27">
        <v>482123</v>
      </c>
      <c r="D23" s="25">
        <v>486737</v>
      </c>
      <c r="E23" s="36">
        <v>487710</v>
      </c>
    </row>
    <row r="24" spans="1:5" ht="25.35" customHeight="1" x14ac:dyDescent="0.35">
      <c r="A24" s="17" t="s">
        <v>73</v>
      </c>
      <c r="B24" s="16" t="s">
        <v>72</v>
      </c>
      <c r="C24" s="27">
        <v>486805</v>
      </c>
      <c r="D24" s="25">
        <v>489239.02</v>
      </c>
      <c r="E24" s="36">
        <v>491673.05</v>
      </c>
    </row>
    <row r="25" spans="1:5" x14ac:dyDescent="0.35">
      <c r="A25" s="17" t="s">
        <v>74</v>
      </c>
      <c r="B25" s="16"/>
      <c r="C25" s="27">
        <f>C26+C30+C31+C34+C39+C40</f>
        <v>955919.08</v>
      </c>
      <c r="D25" s="36">
        <f>D26+D30+D31+D34+D39+D40</f>
        <v>1002772.82</v>
      </c>
      <c r="E25" s="36">
        <f>E26+E30+E31+E34+E39+E40</f>
        <v>999732.72000000009</v>
      </c>
    </row>
    <row r="26" spans="1:5" ht="72" x14ac:dyDescent="0.35">
      <c r="A26" s="17" t="s">
        <v>76</v>
      </c>
      <c r="B26" s="16" t="s">
        <v>75</v>
      </c>
      <c r="C26" s="27">
        <f>C27+C29+C28</f>
        <v>608433.75</v>
      </c>
      <c r="D26" s="27">
        <f t="shared" ref="D26:E26" si="1">D27+D29+D28</f>
        <v>690359.90999999992</v>
      </c>
      <c r="E26" s="27">
        <f t="shared" si="1"/>
        <v>683806.38</v>
      </c>
    </row>
    <row r="27" spans="1:5" ht="233.25" customHeight="1" x14ac:dyDescent="0.35">
      <c r="A27" s="17" t="s">
        <v>78</v>
      </c>
      <c r="B27" s="16" t="s">
        <v>77</v>
      </c>
      <c r="C27" s="27">
        <v>445120.25</v>
      </c>
      <c r="D27" s="36">
        <v>529777.11</v>
      </c>
      <c r="E27" s="36">
        <v>523207.23</v>
      </c>
    </row>
    <row r="28" spans="1:5" ht="120" customHeight="1" x14ac:dyDescent="0.35">
      <c r="A28" s="17" t="s">
        <v>694</v>
      </c>
      <c r="B28" s="16" t="s">
        <v>695</v>
      </c>
      <c r="C28" s="27">
        <v>150</v>
      </c>
      <c r="D28" s="36">
        <v>150</v>
      </c>
      <c r="E28" s="36">
        <v>150</v>
      </c>
    </row>
    <row r="29" spans="1:5" ht="213" customHeight="1" x14ac:dyDescent="0.35">
      <c r="A29" s="17" t="s">
        <v>80</v>
      </c>
      <c r="B29" s="16" t="s">
        <v>79</v>
      </c>
      <c r="C29" s="27">
        <v>163163.5</v>
      </c>
      <c r="D29" s="25">
        <v>160432.79999999999</v>
      </c>
      <c r="E29" s="36">
        <v>160449.15</v>
      </c>
    </row>
    <row r="30" spans="1:5" ht="42" customHeight="1" x14ac:dyDescent="0.35">
      <c r="A30" s="17" t="s">
        <v>82</v>
      </c>
      <c r="B30" s="16" t="s">
        <v>81</v>
      </c>
      <c r="C30" s="27">
        <v>14958.74</v>
      </c>
      <c r="D30" s="25">
        <v>18181.22</v>
      </c>
      <c r="E30" s="36">
        <v>21366.25</v>
      </c>
    </row>
    <row r="31" spans="1:5" ht="36" x14ac:dyDescent="0.35">
      <c r="A31" s="17" t="s">
        <v>84</v>
      </c>
      <c r="B31" s="16" t="s">
        <v>83</v>
      </c>
      <c r="C31" s="25">
        <f t="shared" ref="C31:E31" si="2">C32+C33</f>
        <v>192710.74000000002</v>
      </c>
      <c r="D31" s="25">
        <f t="shared" si="2"/>
        <v>168243.93000000002</v>
      </c>
      <c r="E31" s="25">
        <f t="shared" si="2"/>
        <v>168261.44</v>
      </c>
    </row>
    <row r="32" spans="1:5" ht="45" customHeight="1" x14ac:dyDescent="0.35">
      <c r="A32" s="17" t="s">
        <v>86</v>
      </c>
      <c r="B32" s="16" t="s">
        <v>85</v>
      </c>
      <c r="C32" s="27">
        <v>1691.85</v>
      </c>
      <c r="D32" s="25">
        <v>1695.7</v>
      </c>
      <c r="E32" s="36">
        <v>1699.63</v>
      </c>
    </row>
    <row r="33" spans="1:5" ht="36" x14ac:dyDescent="0.35">
      <c r="A33" s="17" t="s">
        <v>88</v>
      </c>
      <c r="B33" s="16" t="s">
        <v>87</v>
      </c>
      <c r="C33" s="27">
        <v>191018.89</v>
      </c>
      <c r="D33" s="25">
        <v>166548.23000000001</v>
      </c>
      <c r="E33" s="36">
        <v>166561.81</v>
      </c>
    </row>
    <row r="34" spans="1:5" ht="36" x14ac:dyDescent="0.35">
      <c r="A34" s="17" t="s">
        <v>90</v>
      </c>
      <c r="B34" s="16" t="s">
        <v>89</v>
      </c>
      <c r="C34" s="27">
        <f>C35+C36+C37+C38</f>
        <v>80395</v>
      </c>
      <c r="D34" s="27">
        <f t="shared" ref="D34:E34" si="3">D35+D36+D37+D38</f>
        <v>69581</v>
      </c>
      <c r="E34" s="27">
        <f t="shared" si="3"/>
        <v>69395</v>
      </c>
    </row>
    <row r="35" spans="1:5" ht="25.5" customHeight="1" x14ac:dyDescent="0.35">
      <c r="A35" s="37" t="s">
        <v>92</v>
      </c>
      <c r="B35" s="16" t="s">
        <v>91</v>
      </c>
      <c r="C35" s="27">
        <v>10395</v>
      </c>
      <c r="D35" s="25">
        <v>10395</v>
      </c>
      <c r="E35" s="36">
        <v>10395</v>
      </c>
    </row>
    <row r="36" spans="1:5" ht="72" x14ac:dyDescent="0.35">
      <c r="A36" s="18" t="s">
        <v>94</v>
      </c>
      <c r="B36" s="40" t="s">
        <v>93</v>
      </c>
      <c r="C36" s="27">
        <v>56000</v>
      </c>
      <c r="D36" s="36">
        <v>56000</v>
      </c>
      <c r="E36" s="36">
        <v>56000</v>
      </c>
    </row>
    <row r="37" spans="1:5" ht="176.25" customHeight="1" x14ac:dyDescent="0.35">
      <c r="A37" s="18" t="s">
        <v>96</v>
      </c>
      <c r="B37" s="40" t="s">
        <v>95</v>
      </c>
      <c r="C37" s="27">
        <v>3000</v>
      </c>
      <c r="D37" s="36">
        <v>3000</v>
      </c>
      <c r="E37" s="36">
        <v>3000</v>
      </c>
    </row>
    <row r="38" spans="1:5" ht="78" customHeight="1" x14ac:dyDescent="0.35">
      <c r="A38" s="19" t="s">
        <v>98</v>
      </c>
      <c r="B38" s="26" t="s">
        <v>97</v>
      </c>
      <c r="C38" s="27">
        <v>11000</v>
      </c>
      <c r="D38" s="25">
        <v>186</v>
      </c>
      <c r="E38" s="36">
        <v>0</v>
      </c>
    </row>
    <row r="39" spans="1:5" ht="36" customHeight="1" x14ac:dyDescent="0.35">
      <c r="A39" s="17" t="s">
        <v>100</v>
      </c>
      <c r="B39" s="16" t="s">
        <v>99</v>
      </c>
      <c r="C39" s="27">
        <v>46495</v>
      </c>
      <c r="D39" s="25">
        <v>45687</v>
      </c>
      <c r="E39" s="36">
        <v>45888</v>
      </c>
    </row>
    <row r="40" spans="1:5" ht="36" x14ac:dyDescent="0.35">
      <c r="A40" s="37" t="s">
        <v>102</v>
      </c>
      <c r="B40" s="16" t="s">
        <v>101</v>
      </c>
      <c r="C40" s="27">
        <v>12925.85</v>
      </c>
      <c r="D40" s="25">
        <v>10719.76</v>
      </c>
      <c r="E40" s="36">
        <v>11015.65</v>
      </c>
    </row>
    <row r="41" spans="1:5" ht="36" x14ac:dyDescent="0.35">
      <c r="A41" s="17" t="s">
        <v>103</v>
      </c>
      <c r="B41" s="16" t="s">
        <v>696</v>
      </c>
      <c r="C41" s="27">
        <f>C42</f>
        <v>9198821.6699999999</v>
      </c>
      <c r="D41" s="36">
        <f>D42</f>
        <v>9728089.5899999999</v>
      </c>
      <c r="E41" s="36">
        <f>E42</f>
        <v>9945104.1679999996</v>
      </c>
    </row>
    <row r="42" spans="1:5" ht="66.75" customHeight="1" x14ac:dyDescent="0.35">
      <c r="A42" s="37" t="s">
        <v>105</v>
      </c>
      <c r="B42" s="16" t="s">
        <v>104</v>
      </c>
      <c r="C42" s="27">
        <f>SUM(C43:C45)</f>
        <v>9198821.6699999999</v>
      </c>
      <c r="D42" s="36">
        <f>D43+D44+D45</f>
        <v>9728089.5899999999</v>
      </c>
      <c r="E42" s="36">
        <f>E43+E44+E45</f>
        <v>9945104.1679999996</v>
      </c>
    </row>
    <row r="43" spans="1:5" ht="60" customHeight="1" x14ac:dyDescent="0.35">
      <c r="A43" s="38" t="s">
        <v>107</v>
      </c>
      <c r="B43" s="16" t="s">
        <v>106</v>
      </c>
      <c r="C43" s="27">
        <v>1240017.1200000001</v>
      </c>
      <c r="D43" s="25">
        <v>1215231.1100000001</v>
      </c>
      <c r="E43" s="25">
        <v>1103505.8400000001</v>
      </c>
    </row>
    <row r="44" spans="1:5" ht="44.85" customHeight="1" x14ac:dyDescent="0.35">
      <c r="A44" s="37" t="s">
        <v>109</v>
      </c>
      <c r="B44" s="16" t="s">
        <v>108</v>
      </c>
      <c r="C44" s="27">
        <v>7632097.4699999997</v>
      </c>
      <c r="D44" s="36">
        <v>8230653.7000000002</v>
      </c>
      <c r="E44" s="36">
        <v>8787583.8599999994</v>
      </c>
    </row>
    <row r="45" spans="1:5" ht="29.25" customHeight="1" x14ac:dyDescent="0.35">
      <c r="A45" s="37" t="s">
        <v>111</v>
      </c>
      <c r="B45" s="16" t="s">
        <v>110</v>
      </c>
      <c r="C45" s="27">
        <v>326707.08</v>
      </c>
      <c r="D45" s="36">
        <v>282204.78000000003</v>
      </c>
      <c r="E45" s="36">
        <v>54014.468000000001</v>
      </c>
    </row>
    <row r="46" spans="1:5" x14ac:dyDescent="0.35">
      <c r="B46" s="39"/>
      <c r="C46" s="39"/>
      <c r="D46" s="39"/>
      <c r="E46" s="39"/>
    </row>
    <row r="48" spans="1:5" x14ac:dyDescent="0.35">
      <c r="D48" s="11"/>
      <c r="E48" s="11"/>
    </row>
    <row r="49" spans="4:4" x14ac:dyDescent="0.35">
      <c r="D49" s="11"/>
    </row>
    <row r="50" spans="4:4" x14ac:dyDescent="0.35">
      <c r="D50" s="11"/>
    </row>
    <row r="51" spans="4:4" x14ac:dyDescent="0.35">
      <c r="D51" s="11"/>
    </row>
  </sheetData>
  <mergeCells count="4">
    <mergeCell ref="D1:E1"/>
    <mergeCell ref="D3:E3"/>
    <mergeCell ref="D4:E4"/>
    <mergeCell ref="A6:E6"/>
  </mergeCells>
  <printOptions horizontalCentered="1"/>
  <pageMargins left="0.78740157480314965" right="0.39370078740157483" top="0.78740157480314965" bottom="0.78740157480314965" header="0.39370078740157483" footer="0.78740157480314965"/>
  <pageSetup paperSize="9" scale="7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CAB0E-7632-4B51-8DA0-B61BDBE8F0B5}">
  <dimension ref="A1:J1304"/>
  <sheetViews>
    <sheetView showZeros="0" zoomScale="72" zoomScaleNormal="72" workbookViewId="0">
      <selection activeCell="J15" sqref="J15"/>
    </sheetView>
  </sheetViews>
  <sheetFormatPr defaultColWidth="8.6640625" defaultRowHeight="18" x14ac:dyDescent="0.35"/>
  <cols>
    <col min="1" max="1" width="50.33203125" style="34" customWidth="1"/>
    <col min="2" max="2" width="7.5546875" style="34" customWidth="1"/>
    <col min="3" max="3" width="7.33203125" style="34" customWidth="1"/>
    <col min="4" max="4" width="15.33203125" style="34" customWidth="1"/>
    <col min="5" max="5" width="5.5546875" style="34" customWidth="1"/>
    <col min="6" max="8" width="15.33203125" style="34" customWidth="1"/>
    <col min="9" max="9" width="13.6640625" style="34" bestFit="1" customWidth="1"/>
    <col min="10" max="10" width="14" style="34" bestFit="1" customWidth="1"/>
    <col min="11" max="16384" width="8.6640625" style="34"/>
  </cols>
  <sheetData>
    <row r="1" spans="1:10" x14ac:dyDescent="0.35">
      <c r="F1" s="100" t="s">
        <v>720</v>
      </c>
      <c r="G1" s="100"/>
      <c r="H1" s="100"/>
    </row>
    <row r="2" spans="1:10" x14ac:dyDescent="0.35">
      <c r="F2" s="100" t="s">
        <v>717</v>
      </c>
      <c r="G2" s="100"/>
      <c r="H2" s="100"/>
    </row>
    <row r="3" spans="1:10" x14ac:dyDescent="0.35">
      <c r="F3" s="100" t="s">
        <v>718</v>
      </c>
      <c r="G3" s="100"/>
      <c r="H3" s="100"/>
    </row>
    <row r="4" spans="1:10" x14ac:dyDescent="0.35">
      <c r="F4" s="101" t="s">
        <v>719</v>
      </c>
      <c r="G4" s="101"/>
      <c r="H4" s="101"/>
    </row>
    <row r="5" spans="1:10" x14ac:dyDescent="0.35">
      <c r="A5" s="77"/>
      <c r="B5" s="77"/>
      <c r="C5" s="77"/>
      <c r="D5" s="77"/>
      <c r="E5" s="77"/>
      <c r="F5" s="77"/>
      <c r="G5" s="77"/>
      <c r="H5" s="77"/>
    </row>
    <row r="6" spans="1:10" ht="14.85" customHeight="1" x14ac:dyDescent="0.35">
      <c r="A6" s="102" t="s">
        <v>706</v>
      </c>
      <c r="B6" s="102"/>
      <c r="C6" s="102"/>
      <c r="D6" s="102"/>
      <c r="E6" s="102"/>
      <c r="F6" s="102"/>
      <c r="G6" s="102"/>
      <c r="H6" s="102"/>
    </row>
    <row r="7" spans="1:10" ht="26.7" customHeight="1" x14ac:dyDescent="0.35">
      <c r="A7" s="102"/>
      <c r="B7" s="102"/>
      <c r="C7" s="102"/>
      <c r="D7" s="102"/>
      <c r="E7" s="102"/>
      <c r="F7" s="102"/>
      <c r="G7" s="102"/>
      <c r="H7" s="102"/>
    </row>
    <row r="8" spans="1:10" x14ac:dyDescent="0.35">
      <c r="A8" s="23"/>
      <c r="B8" s="23"/>
      <c r="C8" s="23"/>
      <c r="D8" s="23"/>
      <c r="E8" s="23"/>
      <c r="F8" s="23"/>
      <c r="G8" s="23"/>
      <c r="H8" s="24" t="s">
        <v>21</v>
      </c>
    </row>
    <row r="9" spans="1:10" ht="31.2" x14ac:dyDescent="0.35">
      <c r="A9" s="65" t="s">
        <v>31</v>
      </c>
      <c r="B9" s="65" t="s">
        <v>32</v>
      </c>
      <c r="C9" s="65" t="s">
        <v>33</v>
      </c>
      <c r="D9" s="65" t="s">
        <v>34</v>
      </c>
      <c r="E9" s="65" t="s">
        <v>35</v>
      </c>
      <c r="F9" s="65" t="s">
        <v>36</v>
      </c>
      <c r="G9" s="96" t="s">
        <v>45</v>
      </c>
      <c r="H9" s="65" t="s">
        <v>116</v>
      </c>
    </row>
    <row r="10" spans="1:10" x14ac:dyDescent="0.35">
      <c r="A10" s="65" t="s">
        <v>8</v>
      </c>
      <c r="B10" s="65"/>
      <c r="C10" s="65"/>
      <c r="D10" s="65"/>
      <c r="E10" s="65"/>
      <c r="F10" s="72">
        <v>28116014.550000001</v>
      </c>
      <c r="G10" s="72">
        <v>27494174.059999999</v>
      </c>
      <c r="H10" s="97">
        <v>27194407.73</v>
      </c>
    </row>
    <row r="11" spans="1:10" ht="42.75" customHeight="1" x14ac:dyDescent="0.35">
      <c r="A11" s="68" t="s">
        <v>698</v>
      </c>
      <c r="B11" s="69" t="s">
        <v>118</v>
      </c>
      <c r="C11" s="69"/>
      <c r="D11" s="69"/>
      <c r="E11" s="69"/>
      <c r="F11" s="70">
        <v>1380335.09</v>
      </c>
      <c r="G11" s="70">
        <v>1238521.49</v>
      </c>
      <c r="H11" s="81">
        <v>1243906.97</v>
      </c>
    </row>
    <row r="12" spans="1:10" x14ac:dyDescent="0.35">
      <c r="A12" s="68" t="s">
        <v>119</v>
      </c>
      <c r="B12" s="69" t="s">
        <v>118</v>
      </c>
      <c r="C12" s="69" t="s">
        <v>120</v>
      </c>
      <c r="D12" s="69"/>
      <c r="E12" s="69"/>
      <c r="F12" s="70">
        <v>1134836.2</v>
      </c>
      <c r="G12" s="94">
        <v>980060.24</v>
      </c>
      <c r="H12" s="70">
        <v>1029840.26</v>
      </c>
      <c r="I12" s="88"/>
      <c r="J12" s="93"/>
    </row>
    <row r="13" spans="1:10" ht="57" customHeight="1" x14ac:dyDescent="0.35">
      <c r="A13" s="68" t="s">
        <v>121</v>
      </c>
      <c r="B13" s="69" t="s">
        <v>118</v>
      </c>
      <c r="C13" s="69" t="s">
        <v>122</v>
      </c>
      <c r="D13" s="69"/>
      <c r="E13" s="69"/>
      <c r="F13" s="70">
        <v>147883.84</v>
      </c>
      <c r="G13" s="70">
        <v>148000.24</v>
      </c>
      <c r="H13" s="95">
        <v>147780.26</v>
      </c>
    </row>
    <row r="14" spans="1:10" ht="44.25" customHeight="1" x14ac:dyDescent="0.35">
      <c r="A14" s="68" t="s">
        <v>123</v>
      </c>
      <c r="B14" s="69" t="s">
        <v>118</v>
      </c>
      <c r="C14" s="69" t="s">
        <v>122</v>
      </c>
      <c r="D14" s="69" t="s">
        <v>124</v>
      </c>
      <c r="E14" s="69"/>
      <c r="F14" s="70">
        <v>147883.84</v>
      </c>
      <c r="G14" s="70">
        <v>148000.24</v>
      </c>
      <c r="H14" s="70">
        <v>147780.26</v>
      </c>
    </row>
    <row r="15" spans="1:10" ht="52.5" customHeight="1" x14ac:dyDescent="0.35">
      <c r="A15" s="68" t="s">
        <v>125</v>
      </c>
      <c r="B15" s="69" t="s">
        <v>118</v>
      </c>
      <c r="C15" s="69" t="s">
        <v>122</v>
      </c>
      <c r="D15" s="69" t="s">
        <v>126</v>
      </c>
      <c r="E15" s="69"/>
      <c r="F15" s="70">
        <v>147883.84</v>
      </c>
      <c r="G15" s="70">
        <v>148000.24</v>
      </c>
      <c r="H15" s="70">
        <v>147780.26</v>
      </c>
    </row>
    <row r="16" spans="1:10" ht="78" x14ac:dyDescent="0.35">
      <c r="A16" s="68" t="s">
        <v>127</v>
      </c>
      <c r="B16" s="69" t="s">
        <v>118</v>
      </c>
      <c r="C16" s="69" t="s">
        <v>122</v>
      </c>
      <c r="D16" s="69" t="s">
        <v>128</v>
      </c>
      <c r="E16" s="69" t="s">
        <v>129</v>
      </c>
      <c r="F16" s="70">
        <v>145571.81</v>
      </c>
      <c r="G16" s="70">
        <v>145571.81</v>
      </c>
      <c r="H16" s="70">
        <v>145571.81</v>
      </c>
    </row>
    <row r="17" spans="1:8" ht="78" x14ac:dyDescent="0.35">
      <c r="A17" s="68" t="s">
        <v>127</v>
      </c>
      <c r="B17" s="69" t="s">
        <v>118</v>
      </c>
      <c r="C17" s="69" t="s">
        <v>122</v>
      </c>
      <c r="D17" s="69" t="s">
        <v>130</v>
      </c>
      <c r="E17" s="69" t="s">
        <v>129</v>
      </c>
      <c r="F17" s="70">
        <v>300</v>
      </c>
      <c r="G17" s="70">
        <v>300</v>
      </c>
      <c r="H17" s="70">
        <v>300</v>
      </c>
    </row>
    <row r="18" spans="1:8" ht="31.2" x14ac:dyDescent="0.35">
      <c r="A18" s="68" t="s">
        <v>131</v>
      </c>
      <c r="B18" s="69" t="s">
        <v>118</v>
      </c>
      <c r="C18" s="69" t="s">
        <v>122</v>
      </c>
      <c r="D18" s="69" t="s">
        <v>130</v>
      </c>
      <c r="E18" s="69" t="s">
        <v>132</v>
      </c>
      <c r="F18" s="70">
        <v>2012.02</v>
      </c>
      <c r="G18" s="70">
        <v>2128.42</v>
      </c>
      <c r="H18" s="70">
        <v>1908.44</v>
      </c>
    </row>
    <row r="19" spans="1:8" x14ac:dyDescent="0.35">
      <c r="A19" s="68" t="s">
        <v>133</v>
      </c>
      <c r="B19" s="69" t="s">
        <v>118</v>
      </c>
      <c r="C19" s="69" t="s">
        <v>134</v>
      </c>
      <c r="D19" s="69"/>
      <c r="E19" s="69"/>
      <c r="F19" s="70">
        <v>500000</v>
      </c>
      <c r="G19" s="70">
        <v>500000</v>
      </c>
      <c r="H19" s="70">
        <v>500000</v>
      </c>
    </row>
    <row r="20" spans="1:8" ht="31.2" x14ac:dyDescent="0.35">
      <c r="A20" s="68" t="s">
        <v>123</v>
      </c>
      <c r="B20" s="69" t="s">
        <v>118</v>
      </c>
      <c r="C20" s="69" t="s">
        <v>134</v>
      </c>
      <c r="D20" s="69" t="s">
        <v>124</v>
      </c>
      <c r="E20" s="69"/>
      <c r="F20" s="70">
        <v>500000</v>
      </c>
      <c r="G20" s="70">
        <v>500000</v>
      </c>
      <c r="H20" s="70">
        <v>500000</v>
      </c>
    </row>
    <row r="21" spans="1:8" ht="31.2" x14ac:dyDescent="0.35">
      <c r="A21" s="68" t="s">
        <v>135</v>
      </c>
      <c r="B21" s="69" t="s">
        <v>118</v>
      </c>
      <c r="C21" s="69" t="s">
        <v>134</v>
      </c>
      <c r="D21" s="69" t="s">
        <v>136</v>
      </c>
      <c r="E21" s="69"/>
      <c r="F21" s="70">
        <v>500000</v>
      </c>
      <c r="G21" s="70">
        <v>500000</v>
      </c>
      <c r="H21" s="70">
        <v>500000</v>
      </c>
    </row>
    <row r="22" spans="1:8" x14ac:dyDescent="0.35">
      <c r="A22" s="68" t="s">
        <v>137</v>
      </c>
      <c r="B22" s="69" t="s">
        <v>118</v>
      </c>
      <c r="C22" s="69" t="s">
        <v>134</v>
      </c>
      <c r="D22" s="69" t="s">
        <v>138</v>
      </c>
      <c r="E22" s="69" t="s">
        <v>139</v>
      </c>
      <c r="F22" s="70">
        <v>500000</v>
      </c>
      <c r="G22" s="70">
        <v>500000</v>
      </c>
      <c r="H22" s="70">
        <v>500000</v>
      </c>
    </row>
    <row r="23" spans="1:8" x14ac:dyDescent="0.35">
      <c r="A23" s="68" t="s">
        <v>140</v>
      </c>
      <c r="B23" s="69" t="s">
        <v>118</v>
      </c>
      <c r="C23" s="69" t="s">
        <v>141</v>
      </c>
      <c r="D23" s="69"/>
      <c r="E23" s="69"/>
      <c r="F23" s="70">
        <v>486952.36</v>
      </c>
      <c r="G23" s="70">
        <v>332060</v>
      </c>
      <c r="H23" s="70">
        <v>382060</v>
      </c>
    </row>
    <row r="24" spans="1:8" ht="31.2" x14ac:dyDescent="0.35">
      <c r="A24" s="68" t="s">
        <v>142</v>
      </c>
      <c r="B24" s="69" t="s">
        <v>118</v>
      </c>
      <c r="C24" s="69" t="s">
        <v>141</v>
      </c>
      <c r="D24" s="69" t="s">
        <v>143</v>
      </c>
      <c r="E24" s="69"/>
      <c r="F24" s="70">
        <v>60</v>
      </c>
      <c r="G24" s="70">
        <v>60</v>
      </c>
      <c r="H24" s="70">
        <v>60</v>
      </c>
    </row>
    <row r="25" spans="1:8" ht="31.2" x14ac:dyDescent="0.35">
      <c r="A25" s="68" t="s">
        <v>144</v>
      </c>
      <c r="B25" s="69" t="s">
        <v>118</v>
      </c>
      <c r="C25" s="69" t="s">
        <v>141</v>
      </c>
      <c r="D25" s="69" t="s">
        <v>145</v>
      </c>
      <c r="E25" s="69"/>
      <c r="F25" s="70">
        <v>60</v>
      </c>
      <c r="G25" s="70">
        <v>60</v>
      </c>
      <c r="H25" s="70">
        <v>60</v>
      </c>
    </row>
    <row r="26" spans="1:8" x14ac:dyDescent="0.35">
      <c r="A26" s="68" t="s">
        <v>137</v>
      </c>
      <c r="B26" s="69" t="s">
        <v>118</v>
      </c>
      <c r="C26" s="69" t="s">
        <v>141</v>
      </c>
      <c r="D26" s="69" t="s">
        <v>146</v>
      </c>
      <c r="E26" s="69" t="s">
        <v>139</v>
      </c>
      <c r="F26" s="70">
        <v>60</v>
      </c>
      <c r="G26" s="70">
        <v>60</v>
      </c>
      <c r="H26" s="70">
        <v>60</v>
      </c>
    </row>
    <row r="27" spans="1:8" x14ac:dyDescent="0.35">
      <c r="A27" s="68" t="s">
        <v>147</v>
      </c>
      <c r="B27" s="69" t="s">
        <v>118</v>
      </c>
      <c r="C27" s="69" t="s">
        <v>141</v>
      </c>
      <c r="D27" s="69" t="s">
        <v>148</v>
      </c>
      <c r="E27" s="69"/>
      <c r="F27" s="70">
        <v>22000</v>
      </c>
      <c r="G27" s="70">
        <v>22000</v>
      </c>
      <c r="H27" s="70">
        <v>22000</v>
      </c>
    </row>
    <row r="28" spans="1:8" ht="31.2" x14ac:dyDescent="0.35">
      <c r="A28" s="68" t="s">
        <v>149</v>
      </c>
      <c r="B28" s="69" t="s">
        <v>118</v>
      </c>
      <c r="C28" s="69" t="s">
        <v>141</v>
      </c>
      <c r="D28" s="69" t="s">
        <v>150</v>
      </c>
      <c r="E28" s="69"/>
      <c r="F28" s="70">
        <v>22000</v>
      </c>
      <c r="G28" s="70">
        <v>22000</v>
      </c>
      <c r="H28" s="70">
        <v>22000</v>
      </c>
    </row>
    <row r="29" spans="1:8" ht="46.8" x14ac:dyDescent="0.35">
      <c r="A29" s="68" t="s">
        <v>151</v>
      </c>
      <c r="B29" s="69" t="s">
        <v>118</v>
      </c>
      <c r="C29" s="69" t="s">
        <v>141</v>
      </c>
      <c r="D29" s="69" t="s">
        <v>152</v>
      </c>
      <c r="E29" s="69" t="s">
        <v>153</v>
      </c>
      <c r="F29" s="70">
        <v>22000</v>
      </c>
      <c r="G29" s="70">
        <v>22000</v>
      </c>
      <c r="H29" s="70">
        <v>22000</v>
      </c>
    </row>
    <row r="30" spans="1:8" ht="31.2" x14ac:dyDescent="0.35">
      <c r="A30" s="68" t="s">
        <v>123</v>
      </c>
      <c r="B30" s="69" t="s">
        <v>118</v>
      </c>
      <c r="C30" s="69" t="s">
        <v>141</v>
      </c>
      <c r="D30" s="69" t="s">
        <v>124</v>
      </c>
      <c r="E30" s="69"/>
      <c r="F30" s="70">
        <v>464892.36</v>
      </c>
      <c r="G30" s="70">
        <v>310000</v>
      </c>
      <c r="H30" s="70">
        <v>360000</v>
      </c>
    </row>
    <row r="31" spans="1:8" ht="31.2" x14ac:dyDescent="0.35">
      <c r="A31" s="68" t="s">
        <v>135</v>
      </c>
      <c r="B31" s="69" t="s">
        <v>118</v>
      </c>
      <c r="C31" s="69" t="s">
        <v>141</v>
      </c>
      <c r="D31" s="69" t="s">
        <v>136</v>
      </c>
      <c r="E31" s="69"/>
      <c r="F31" s="70">
        <v>464892.36</v>
      </c>
      <c r="G31" s="70">
        <v>310000</v>
      </c>
      <c r="H31" s="70">
        <v>360000</v>
      </c>
    </row>
    <row r="32" spans="1:8" x14ac:dyDescent="0.35">
      <c r="A32" s="68" t="s">
        <v>137</v>
      </c>
      <c r="B32" s="69" t="s">
        <v>118</v>
      </c>
      <c r="C32" s="69" t="s">
        <v>141</v>
      </c>
      <c r="D32" s="69" t="s">
        <v>154</v>
      </c>
      <c r="E32" s="69" t="s">
        <v>139</v>
      </c>
      <c r="F32" s="70">
        <v>154892.35999999999</v>
      </c>
      <c r="G32" s="70">
        <v>200000</v>
      </c>
      <c r="H32" s="70">
        <v>250000</v>
      </c>
    </row>
    <row r="33" spans="1:8" x14ac:dyDescent="0.35">
      <c r="A33" s="68" t="s">
        <v>137</v>
      </c>
      <c r="B33" s="69" t="s">
        <v>118</v>
      </c>
      <c r="C33" s="69" t="s">
        <v>141</v>
      </c>
      <c r="D33" s="69" t="s">
        <v>155</v>
      </c>
      <c r="E33" s="69" t="s">
        <v>139</v>
      </c>
      <c r="F33" s="70">
        <v>50000</v>
      </c>
      <c r="G33" s="70">
        <v>70000</v>
      </c>
      <c r="H33" s="70">
        <v>70000</v>
      </c>
    </row>
    <row r="34" spans="1:8" x14ac:dyDescent="0.35">
      <c r="A34" s="68" t="s">
        <v>137</v>
      </c>
      <c r="B34" s="69" t="s">
        <v>118</v>
      </c>
      <c r="C34" s="69" t="s">
        <v>141</v>
      </c>
      <c r="D34" s="69" t="s">
        <v>156</v>
      </c>
      <c r="E34" s="69" t="s">
        <v>139</v>
      </c>
      <c r="F34" s="70">
        <v>260000</v>
      </c>
      <c r="G34" s="70">
        <v>40000</v>
      </c>
      <c r="H34" s="70">
        <v>40000</v>
      </c>
    </row>
    <row r="35" spans="1:8" x14ac:dyDescent="0.35">
      <c r="A35" s="68" t="s">
        <v>157</v>
      </c>
      <c r="B35" s="69" t="s">
        <v>118</v>
      </c>
      <c r="C35" s="69" t="s">
        <v>158</v>
      </c>
      <c r="D35" s="69"/>
      <c r="E35" s="69"/>
      <c r="F35" s="70">
        <v>3458.92</v>
      </c>
      <c r="G35" s="70">
        <v>3666.46</v>
      </c>
      <c r="H35" s="70">
        <v>3886.45</v>
      </c>
    </row>
    <row r="36" spans="1:8" x14ac:dyDescent="0.35">
      <c r="A36" s="68" t="s">
        <v>159</v>
      </c>
      <c r="B36" s="69" t="s">
        <v>118</v>
      </c>
      <c r="C36" s="69" t="s">
        <v>160</v>
      </c>
      <c r="D36" s="69"/>
      <c r="E36" s="69"/>
      <c r="F36" s="70">
        <v>3458.92</v>
      </c>
      <c r="G36" s="70">
        <v>3666.46</v>
      </c>
      <c r="H36" s="70">
        <v>3886.45</v>
      </c>
    </row>
    <row r="37" spans="1:8" ht="31.2" x14ac:dyDescent="0.35">
      <c r="A37" s="68" t="s">
        <v>142</v>
      </c>
      <c r="B37" s="69" t="s">
        <v>118</v>
      </c>
      <c r="C37" s="69" t="s">
        <v>160</v>
      </c>
      <c r="D37" s="69" t="s">
        <v>143</v>
      </c>
      <c r="E37" s="69"/>
      <c r="F37" s="70">
        <v>3458.92</v>
      </c>
      <c r="G37" s="70">
        <v>3666.46</v>
      </c>
      <c r="H37" s="70">
        <v>3886.45</v>
      </c>
    </row>
    <row r="38" spans="1:8" ht="31.2" x14ac:dyDescent="0.35">
      <c r="A38" s="68" t="s">
        <v>144</v>
      </c>
      <c r="B38" s="69" t="s">
        <v>118</v>
      </c>
      <c r="C38" s="69" t="s">
        <v>160</v>
      </c>
      <c r="D38" s="69" t="s">
        <v>145</v>
      </c>
      <c r="E38" s="69"/>
      <c r="F38" s="70">
        <v>3458.92</v>
      </c>
      <c r="G38" s="70">
        <v>3666.46</v>
      </c>
      <c r="H38" s="70">
        <v>3886.45</v>
      </c>
    </row>
    <row r="39" spans="1:8" ht="31.2" x14ac:dyDescent="0.35">
      <c r="A39" s="71" t="s">
        <v>131</v>
      </c>
      <c r="B39" s="69" t="s">
        <v>118</v>
      </c>
      <c r="C39" s="69" t="s">
        <v>160</v>
      </c>
      <c r="D39" s="69" t="s">
        <v>161</v>
      </c>
      <c r="E39" s="69" t="s">
        <v>132</v>
      </c>
      <c r="F39" s="70">
        <v>3458.92</v>
      </c>
      <c r="G39" s="70">
        <v>3666.46</v>
      </c>
      <c r="H39" s="70">
        <v>3886.45</v>
      </c>
    </row>
    <row r="40" spans="1:8" x14ac:dyDescent="0.35">
      <c r="A40" s="68" t="s">
        <v>162</v>
      </c>
      <c r="B40" s="69" t="s">
        <v>118</v>
      </c>
      <c r="C40" s="69" t="s">
        <v>163</v>
      </c>
      <c r="D40" s="69"/>
      <c r="E40" s="69"/>
      <c r="F40" s="70">
        <v>146.4</v>
      </c>
      <c r="G40" s="70">
        <v>30</v>
      </c>
      <c r="H40" s="70">
        <v>30</v>
      </c>
    </row>
    <row r="41" spans="1:8" ht="31.2" x14ac:dyDescent="0.35">
      <c r="A41" s="68" t="s">
        <v>164</v>
      </c>
      <c r="B41" s="69" t="s">
        <v>118</v>
      </c>
      <c r="C41" s="69" t="s">
        <v>165</v>
      </c>
      <c r="D41" s="69"/>
      <c r="E41" s="69"/>
      <c r="F41" s="70">
        <v>146.4</v>
      </c>
      <c r="G41" s="70">
        <v>30</v>
      </c>
      <c r="H41" s="70">
        <v>30</v>
      </c>
    </row>
    <row r="42" spans="1:8" ht="31.2" x14ac:dyDescent="0.35">
      <c r="A42" s="68" t="s">
        <v>123</v>
      </c>
      <c r="B42" s="69" t="s">
        <v>118</v>
      </c>
      <c r="C42" s="69" t="s">
        <v>165</v>
      </c>
      <c r="D42" s="69" t="s">
        <v>124</v>
      </c>
      <c r="E42" s="69"/>
      <c r="F42" s="70">
        <v>146.4</v>
      </c>
      <c r="G42" s="70">
        <v>30</v>
      </c>
      <c r="H42" s="70">
        <v>30</v>
      </c>
    </row>
    <row r="43" spans="1:8" ht="46.8" x14ac:dyDescent="0.35">
      <c r="A43" s="68" t="s">
        <v>125</v>
      </c>
      <c r="B43" s="69" t="s">
        <v>118</v>
      </c>
      <c r="C43" s="69" t="s">
        <v>165</v>
      </c>
      <c r="D43" s="69" t="s">
        <v>126</v>
      </c>
      <c r="E43" s="69"/>
      <c r="F43" s="70">
        <v>146.4</v>
      </c>
      <c r="G43" s="70">
        <v>30</v>
      </c>
      <c r="H43" s="70">
        <v>30</v>
      </c>
    </row>
    <row r="44" spans="1:8" ht="31.2" x14ac:dyDescent="0.35">
      <c r="A44" s="68" t="s">
        <v>131</v>
      </c>
      <c r="B44" s="69" t="s">
        <v>118</v>
      </c>
      <c r="C44" s="69" t="s">
        <v>165</v>
      </c>
      <c r="D44" s="69" t="s">
        <v>130</v>
      </c>
      <c r="E44" s="69" t="s">
        <v>132</v>
      </c>
      <c r="F44" s="70">
        <v>146.4</v>
      </c>
      <c r="G44" s="70">
        <v>30</v>
      </c>
      <c r="H44" s="70">
        <v>30</v>
      </c>
    </row>
    <row r="45" spans="1:8" ht="31.2" x14ac:dyDescent="0.35">
      <c r="A45" s="68" t="s">
        <v>166</v>
      </c>
      <c r="B45" s="69" t="s">
        <v>118</v>
      </c>
      <c r="C45" s="69" t="s">
        <v>167</v>
      </c>
      <c r="D45" s="69"/>
      <c r="E45" s="69"/>
      <c r="F45" s="70">
        <v>241893.57</v>
      </c>
      <c r="G45" s="70">
        <v>254764.79</v>
      </c>
      <c r="H45" s="70">
        <v>210150.27</v>
      </c>
    </row>
    <row r="46" spans="1:8" ht="31.2" x14ac:dyDescent="0.35">
      <c r="A46" s="68" t="s">
        <v>168</v>
      </c>
      <c r="B46" s="69" t="s">
        <v>118</v>
      </c>
      <c r="C46" s="69" t="s">
        <v>169</v>
      </c>
      <c r="D46" s="69"/>
      <c r="E46" s="69"/>
      <c r="F46" s="70">
        <v>241893.57</v>
      </c>
      <c r="G46" s="70">
        <v>254764.79</v>
      </c>
      <c r="H46" s="70">
        <v>210150.27</v>
      </c>
    </row>
    <row r="47" spans="1:8" ht="31.2" x14ac:dyDescent="0.35">
      <c r="A47" s="68" t="s">
        <v>123</v>
      </c>
      <c r="B47" s="69" t="s">
        <v>118</v>
      </c>
      <c r="C47" s="69" t="s">
        <v>169</v>
      </c>
      <c r="D47" s="69" t="s">
        <v>124</v>
      </c>
      <c r="E47" s="69"/>
      <c r="F47" s="70">
        <v>241893.57</v>
      </c>
      <c r="G47" s="70">
        <v>254764.79</v>
      </c>
      <c r="H47" s="70">
        <v>210150.27</v>
      </c>
    </row>
    <row r="48" spans="1:8" ht="31.2" x14ac:dyDescent="0.35">
      <c r="A48" s="68" t="s">
        <v>135</v>
      </c>
      <c r="B48" s="69" t="s">
        <v>118</v>
      </c>
      <c r="C48" s="69" t="s">
        <v>169</v>
      </c>
      <c r="D48" s="69" t="s">
        <v>136</v>
      </c>
      <c r="E48" s="69"/>
      <c r="F48" s="70">
        <v>241893.57</v>
      </c>
      <c r="G48" s="70">
        <v>254764.79</v>
      </c>
      <c r="H48" s="70">
        <v>210150.27</v>
      </c>
    </row>
    <row r="49" spans="1:8" ht="31.2" x14ac:dyDescent="0.35">
      <c r="A49" s="68" t="s">
        <v>166</v>
      </c>
      <c r="B49" s="69" t="s">
        <v>118</v>
      </c>
      <c r="C49" s="69" t="s">
        <v>169</v>
      </c>
      <c r="D49" s="69" t="s">
        <v>170</v>
      </c>
      <c r="E49" s="69" t="s">
        <v>171</v>
      </c>
      <c r="F49" s="70">
        <v>2502.25</v>
      </c>
      <c r="G49" s="70">
        <v>2227.89</v>
      </c>
      <c r="H49" s="70">
        <v>1859.41</v>
      </c>
    </row>
    <row r="50" spans="1:8" ht="31.2" x14ac:dyDescent="0.35">
      <c r="A50" s="68" t="s">
        <v>166</v>
      </c>
      <c r="B50" s="69" t="s">
        <v>118</v>
      </c>
      <c r="C50" s="69" t="s">
        <v>169</v>
      </c>
      <c r="D50" s="69" t="s">
        <v>172</v>
      </c>
      <c r="E50" s="69" t="s">
        <v>171</v>
      </c>
      <c r="F50" s="70">
        <v>239391.32</v>
      </c>
      <c r="G50" s="70">
        <v>252536.9</v>
      </c>
      <c r="H50" s="70">
        <v>208290.86</v>
      </c>
    </row>
    <row r="51" spans="1:8" ht="46.8" x14ac:dyDescent="0.35">
      <c r="A51" s="68" t="s">
        <v>173</v>
      </c>
      <c r="B51" s="69" t="s">
        <v>174</v>
      </c>
      <c r="C51" s="69"/>
      <c r="D51" s="69"/>
      <c r="E51" s="69"/>
      <c r="F51" s="70">
        <v>486683.55</v>
      </c>
      <c r="G51" s="70">
        <v>372133.23</v>
      </c>
      <c r="H51" s="70">
        <v>372133.23</v>
      </c>
    </row>
    <row r="52" spans="1:8" x14ac:dyDescent="0.35">
      <c r="A52" s="68" t="s">
        <v>119</v>
      </c>
      <c r="B52" s="69" t="s">
        <v>174</v>
      </c>
      <c r="C52" s="69" t="s">
        <v>120</v>
      </c>
      <c r="D52" s="69"/>
      <c r="E52" s="69"/>
      <c r="F52" s="70">
        <v>271590.11</v>
      </c>
      <c r="G52" s="70">
        <v>271220.31</v>
      </c>
      <c r="H52" s="70">
        <v>271220.31</v>
      </c>
    </row>
    <row r="53" spans="1:8" x14ac:dyDescent="0.35">
      <c r="A53" s="68" t="s">
        <v>140</v>
      </c>
      <c r="B53" s="69" t="s">
        <v>174</v>
      </c>
      <c r="C53" s="69" t="s">
        <v>141</v>
      </c>
      <c r="D53" s="69"/>
      <c r="E53" s="69"/>
      <c r="F53" s="70">
        <v>271590.11</v>
      </c>
      <c r="G53" s="70">
        <v>271220.31</v>
      </c>
      <c r="H53" s="70">
        <v>271220.31</v>
      </c>
    </row>
    <row r="54" spans="1:8" ht="31.2" x14ac:dyDescent="0.35">
      <c r="A54" s="68" t="s">
        <v>175</v>
      </c>
      <c r="B54" s="69" t="s">
        <v>174</v>
      </c>
      <c r="C54" s="69" t="s">
        <v>141</v>
      </c>
      <c r="D54" s="69" t="s">
        <v>176</v>
      </c>
      <c r="E54" s="69"/>
      <c r="F54" s="70">
        <v>6010.8</v>
      </c>
      <c r="G54" s="70">
        <v>5641</v>
      </c>
      <c r="H54" s="70">
        <v>5641</v>
      </c>
    </row>
    <row r="55" spans="1:8" ht="31.2" x14ac:dyDescent="0.35">
      <c r="A55" s="68" t="s">
        <v>177</v>
      </c>
      <c r="B55" s="69" t="s">
        <v>174</v>
      </c>
      <c r="C55" s="69" t="s">
        <v>141</v>
      </c>
      <c r="D55" s="69" t="s">
        <v>178</v>
      </c>
      <c r="E55" s="69"/>
      <c r="F55" s="70">
        <v>6010.8</v>
      </c>
      <c r="G55" s="70">
        <v>5641</v>
      </c>
      <c r="H55" s="70">
        <v>5641</v>
      </c>
    </row>
    <row r="56" spans="1:8" ht="31.2" x14ac:dyDescent="0.35">
      <c r="A56" s="68" t="s">
        <v>131</v>
      </c>
      <c r="B56" s="69" t="s">
        <v>174</v>
      </c>
      <c r="C56" s="69" t="s">
        <v>141</v>
      </c>
      <c r="D56" s="69" t="s">
        <v>179</v>
      </c>
      <c r="E56" s="69" t="s">
        <v>132</v>
      </c>
      <c r="F56" s="70">
        <v>1845</v>
      </c>
      <c r="G56" s="70">
        <v>1845</v>
      </c>
      <c r="H56" s="70">
        <v>1845</v>
      </c>
    </row>
    <row r="57" spans="1:8" ht="31.2" x14ac:dyDescent="0.35">
      <c r="A57" s="68" t="s">
        <v>131</v>
      </c>
      <c r="B57" s="69" t="s">
        <v>174</v>
      </c>
      <c r="C57" s="69" t="s">
        <v>141</v>
      </c>
      <c r="D57" s="69" t="s">
        <v>180</v>
      </c>
      <c r="E57" s="69" t="s">
        <v>132</v>
      </c>
      <c r="F57" s="70">
        <v>3820</v>
      </c>
      <c r="G57" s="70">
        <v>3796</v>
      </c>
      <c r="H57" s="70">
        <v>3796</v>
      </c>
    </row>
    <row r="58" spans="1:8" ht="31.2" x14ac:dyDescent="0.35">
      <c r="A58" s="68" t="s">
        <v>131</v>
      </c>
      <c r="B58" s="69" t="s">
        <v>174</v>
      </c>
      <c r="C58" s="69" t="s">
        <v>141</v>
      </c>
      <c r="D58" s="69" t="s">
        <v>181</v>
      </c>
      <c r="E58" s="69" t="s">
        <v>132</v>
      </c>
      <c r="F58" s="70">
        <v>345.8</v>
      </c>
      <c r="G58" s="70">
        <v>0</v>
      </c>
      <c r="H58" s="70">
        <v>0</v>
      </c>
    </row>
    <row r="59" spans="1:8" ht="31.2" x14ac:dyDescent="0.35">
      <c r="A59" s="68" t="s">
        <v>123</v>
      </c>
      <c r="B59" s="69" t="s">
        <v>174</v>
      </c>
      <c r="C59" s="69" t="s">
        <v>141</v>
      </c>
      <c r="D59" s="69" t="s">
        <v>124</v>
      </c>
      <c r="E59" s="69"/>
      <c r="F59" s="70">
        <v>265579.31</v>
      </c>
      <c r="G59" s="70">
        <v>265579.31</v>
      </c>
      <c r="H59" s="70">
        <v>265579.31</v>
      </c>
    </row>
    <row r="60" spans="1:8" ht="46.8" x14ac:dyDescent="0.35">
      <c r="A60" s="68" t="s">
        <v>125</v>
      </c>
      <c r="B60" s="69" t="s">
        <v>174</v>
      </c>
      <c r="C60" s="69" t="s">
        <v>141</v>
      </c>
      <c r="D60" s="69" t="s">
        <v>126</v>
      </c>
      <c r="E60" s="69"/>
      <c r="F60" s="70">
        <v>212543.6</v>
      </c>
      <c r="G60" s="70">
        <v>212543.6</v>
      </c>
      <c r="H60" s="70">
        <v>212543.6</v>
      </c>
    </row>
    <row r="61" spans="1:8" ht="78" x14ac:dyDescent="0.35">
      <c r="A61" s="68" t="s">
        <v>127</v>
      </c>
      <c r="B61" s="69" t="s">
        <v>174</v>
      </c>
      <c r="C61" s="69" t="s">
        <v>141</v>
      </c>
      <c r="D61" s="69" t="s">
        <v>128</v>
      </c>
      <c r="E61" s="69" t="s">
        <v>129</v>
      </c>
      <c r="F61" s="70">
        <v>208948.54</v>
      </c>
      <c r="G61" s="70">
        <v>208948.54</v>
      </c>
      <c r="H61" s="70">
        <v>208948.54</v>
      </c>
    </row>
    <row r="62" spans="1:8" ht="78" x14ac:dyDescent="0.35">
      <c r="A62" s="68" t="s">
        <v>127</v>
      </c>
      <c r="B62" s="69" t="s">
        <v>174</v>
      </c>
      <c r="C62" s="69" t="s">
        <v>141</v>
      </c>
      <c r="D62" s="69" t="s">
        <v>130</v>
      </c>
      <c r="E62" s="69" t="s">
        <v>129</v>
      </c>
      <c r="F62" s="70">
        <v>172.5</v>
      </c>
      <c r="G62" s="70">
        <v>172.5</v>
      </c>
      <c r="H62" s="70">
        <v>172.5</v>
      </c>
    </row>
    <row r="63" spans="1:8" ht="34.5" customHeight="1" x14ac:dyDescent="0.35">
      <c r="A63" s="68" t="s">
        <v>131</v>
      </c>
      <c r="B63" s="69" t="s">
        <v>174</v>
      </c>
      <c r="C63" s="69" t="s">
        <v>141</v>
      </c>
      <c r="D63" s="69" t="s">
        <v>130</v>
      </c>
      <c r="E63" s="69" t="s">
        <v>132</v>
      </c>
      <c r="F63" s="70">
        <v>3422.55</v>
      </c>
      <c r="G63" s="70">
        <v>3422.55</v>
      </c>
      <c r="H63" s="70">
        <v>3422.55</v>
      </c>
    </row>
    <row r="64" spans="1:8" x14ac:dyDescent="0.35">
      <c r="A64" s="68" t="s">
        <v>182</v>
      </c>
      <c r="B64" s="69" t="s">
        <v>174</v>
      </c>
      <c r="C64" s="69" t="s">
        <v>141</v>
      </c>
      <c r="D64" s="69" t="s">
        <v>183</v>
      </c>
      <c r="E64" s="69"/>
      <c r="F64" s="70">
        <v>53035.71</v>
      </c>
      <c r="G64" s="70">
        <v>53035.71</v>
      </c>
      <c r="H64" s="70">
        <v>53035.71</v>
      </c>
    </row>
    <row r="65" spans="1:8" ht="78" x14ac:dyDescent="0.35">
      <c r="A65" s="68" t="s">
        <v>127</v>
      </c>
      <c r="B65" s="69" t="s">
        <v>174</v>
      </c>
      <c r="C65" s="69" t="s">
        <v>141</v>
      </c>
      <c r="D65" s="69" t="s">
        <v>184</v>
      </c>
      <c r="E65" s="69" t="s">
        <v>129</v>
      </c>
      <c r="F65" s="70">
        <v>50835.71</v>
      </c>
      <c r="G65" s="70">
        <v>50835.71</v>
      </c>
      <c r="H65" s="70">
        <v>50835.71</v>
      </c>
    </row>
    <row r="66" spans="1:8" ht="31.2" x14ac:dyDescent="0.35">
      <c r="A66" s="68" t="s">
        <v>131</v>
      </c>
      <c r="B66" s="69" t="s">
        <v>174</v>
      </c>
      <c r="C66" s="69" t="s">
        <v>141</v>
      </c>
      <c r="D66" s="69" t="s">
        <v>185</v>
      </c>
      <c r="E66" s="69" t="s">
        <v>132</v>
      </c>
      <c r="F66" s="70">
        <v>2200</v>
      </c>
      <c r="G66" s="70">
        <v>2200</v>
      </c>
      <c r="H66" s="70">
        <v>2200</v>
      </c>
    </row>
    <row r="67" spans="1:8" ht="19.5" customHeight="1" x14ac:dyDescent="0.35">
      <c r="A67" s="68" t="s">
        <v>157</v>
      </c>
      <c r="B67" s="69" t="s">
        <v>174</v>
      </c>
      <c r="C67" s="69" t="s">
        <v>158</v>
      </c>
      <c r="D67" s="69"/>
      <c r="E67" s="69"/>
      <c r="F67" s="70">
        <v>24730.400000000001</v>
      </c>
      <c r="G67" s="70">
        <v>23842.5</v>
      </c>
      <c r="H67" s="70">
        <v>23842.5</v>
      </c>
    </row>
    <row r="68" spans="1:8" x14ac:dyDescent="0.35">
      <c r="A68" s="68" t="s">
        <v>159</v>
      </c>
      <c r="B68" s="69" t="s">
        <v>174</v>
      </c>
      <c r="C68" s="69" t="s">
        <v>160</v>
      </c>
      <c r="D68" s="69"/>
      <c r="E68" s="69"/>
      <c r="F68" s="70">
        <v>1860</v>
      </c>
      <c r="G68" s="70">
        <v>0</v>
      </c>
      <c r="H68" s="70">
        <v>0</v>
      </c>
    </row>
    <row r="69" spans="1:8" ht="31.2" x14ac:dyDescent="0.35">
      <c r="A69" s="68" t="s">
        <v>142</v>
      </c>
      <c r="B69" s="69" t="s">
        <v>174</v>
      </c>
      <c r="C69" s="69" t="s">
        <v>160</v>
      </c>
      <c r="D69" s="69" t="s">
        <v>143</v>
      </c>
      <c r="E69" s="69"/>
      <c r="F69" s="70">
        <v>1860</v>
      </c>
      <c r="G69" s="70">
        <v>0</v>
      </c>
      <c r="H69" s="70">
        <v>0</v>
      </c>
    </row>
    <row r="70" spans="1:8" ht="31.2" x14ac:dyDescent="0.35">
      <c r="A70" s="68" t="s">
        <v>144</v>
      </c>
      <c r="B70" s="69" t="s">
        <v>174</v>
      </c>
      <c r="C70" s="69" t="s">
        <v>160</v>
      </c>
      <c r="D70" s="69" t="s">
        <v>145</v>
      </c>
      <c r="E70" s="69"/>
      <c r="F70" s="70">
        <v>1860</v>
      </c>
      <c r="G70" s="70">
        <v>0</v>
      </c>
      <c r="H70" s="70">
        <v>0</v>
      </c>
    </row>
    <row r="71" spans="1:8" ht="32.25" customHeight="1" x14ac:dyDescent="0.35">
      <c r="A71" s="68" t="s">
        <v>131</v>
      </c>
      <c r="B71" s="69" t="s">
        <v>174</v>
      </c>
      <c r="C71" s="69" t="s">
        <v>160</v>
      </c>
      <c r="D71" s="69" t="s">
        <v>186</v>
      </c>
      <c r="E71" s="69" t="s">
        <v>132</v>
      </c>
      <c r="F71" s="70">
        <v>1860</v>
      </c>
      <c r="G71" s="70">
        <v>0</v>
      </c>
      <c r="H71" s="70">
        <v>0</v>
      </c>
    </row>
    <row r="72" spans="1:8" ht="31.2" x14ac:dyDescent="0.35">
      <c r="A72" s="68" t="s">
        <v>187</v>
      </c>
      <c r="B72" s="69" t="s">
        <v>174</v>
      </c>
      <c r="C72" s="69" t="s">
        <v>188</v>
      </c>
      <c r="D72" s="69"/>
      <c r="E72" s="69"/>
      <c r="F72" s="70">
        <v>22870.400000000001</v>
      </c>
      <c r="G72" s="70">
        <v>23842.5</v>
      </c>
      <c r="H72" s="70">
        <v>23842.5</v>
      </c>
    </row>
    <row r="73" spans="1:8" ht="31.2" x14ac:dyDescent="0.35">
      <c r="A73" s="68" t="s">
        <v>175</v>
      </c>
      <c r="B73" s="69" t="s">
        <v>174</v>
      </c>
      <c r="C73" s="69" t="s">
        <v>188</v>
      </c>
      <c r="D73" s="69" t="s">
        <v>176</v>
      </c>
      <c r="E73" s="69"/>
      <c r="F73" s="70">
        <v>22870.400000000001</v>
      </c>
      <c r="G73" s="70">
        <v>23842.5</v>
      </c>
      <c r="H73" s="70">
        <v>23842.5</v>
      </c>
    </row>
    <row r="74" spans="1:8" ht="31.2" x14ac:dyDescent="0.35">
      <c r="A74" s="68" t="s">
        <v>177</v>
      </c>
      <c r="B74" s="69" t="s">
        <v>174</v>
      </c>
      <c r="C74" s="69" t="s">
        <v>188</v>
      </c>
      <c r="D74" s="69" t="s">
        <v>178</v>
      </c>
      <c r="E74" s="69"/>
      <c r="F74" s="70">
        <v>22870.400000000001</v>
      </c>
      <c r="G74" s="70">
        <v>23842.5</v>
      </c>
      <c r="H74" s="70">
        <v>23842.5</v>
      </c>
    </row>
    <row r="75" spans="1:8" ht="31.2" x14ac:dyDescent="0.35">
      <c r="A75" s="68" t="s">
        <v>131</v>
      </c>
      <c r="B75" s="69" t="s">
        <v>174</v>
      </c>
      <c r="C75" s="69" t="s">
        <v>188</v>
      </c>
      <c r="D75" s="69" t="s">
        <v>189</v>
      </c>
      <c r="E75" s="69" t="s">
        <v>132</v>
      </c>
      <c r="F75" s="70">
        <v>19500.8</v>
      </c>
      <c r="G75" s="70">
        <v>20300</v>
      </c>
      <c r="H75" s="70">
        <v>20300</v>
      </c>
    </row>
    <row r="76" spans="1:8" ht="31.2" x14ac:dyDescent="0.35">
      <c r="A76" s="68" t="s">
        <v>131</v>
      </c>
      <c r="B76" s="69" t="s">
        <v>174</v>
      </c>
      <c r="C76" s="69" t="s">
        <v>188</v>
      </c>
      <c r="D76" s="69" t="s">
        <v>180</v>
      </c>
      <c r="E76" s="69" t="s">
        <v>132</v>
      </c>
      <c r="F76" s="70">
        <v>3369.6</v>
      </c>
      <c r="G76" s="70">
        <v>3542.5</v>
      </c>
      <c r="H76" s="70">
        <v>3542.5</v>
      </c>
    </row>
    <row r="77" spans="1:8" x14ac:dyDescent="0.35">
      <c r="A77" s="68" t="s">
        <v>190</v>
      </c>
      <c r="B77" s="69" t="s">
        <v>174</v>
      </c>
      <c r="C77" s="69" t="s">
        <v>191</v>
      </c>
      <c r="D77" s="69"/>
      <c r="E77" s="69"/>
      <c r="F77" s="70">
        <v>190177.34</v>
      </c>
      <c r="G77" s="70">
        <v>76884.72</v>
      </c>
      <c r="H77" s="70">
        <v>76884.72</v>
      </c>
    </row>
    <row r="78" spans="1:8" x14ac:dyDescent="0.35">
      <c r="A78" s="68" t="s">
        <v>192</v>
      </c>
      <c r="B78" s="69" t="s">
        <v>174</v>
      </c>
      <c r="C78" s="69" t="s">
        <v>193</v>
      </c>
      <c r="D78" s="69"/>
      <c r="E78" s="69"/>
      <c r="F78" s="70">
        <v>184277.34</v>
      </c>
      <c r="G78" s="70">
        <v>70984.72</v>
      </c>
      <c r="H78" s="70">
        <v>70984.72</v>
      </c>
    </row>
    <row r="79" spans="1:8" ht="33" customHeight="1" x14ac:dyDescent="0.35">
      <c r="A79" s="68" t="s">
        <v>194</v>
      </c>
      <c r="B79" s="69" t="s">
        <v>174</v>
      </c>
      <c r="C79" s="69" t="s">
        <v>193</v>
      </c>
      <c r="D79" s="69" t="s">
        <v>195</v>
      </c>
      <c r="E79" s="69"/>
      <c r="F79" s="70">
        <v>81037.62</v>
      </c>
      <c r="G79" s="70">
        <v>0</v>
      </c>
      <c r="H79" s="70">
        <v>0</v>
      </c>
    </row>
    <row r="80" spans="1:8" ht="31.2" x14ac:dyDescent="0.35">
      <c r="A80" s="68" t="s">
        <v>196</v>
      </c>
      <c r="B80" s="69" t="s">
        <v>174</v>
      </c>
      <c r="C80" s="69" t="s">
        <v>193</v>
      </c>
      <c r="D80" s="69" t="s">
        <v>197</v>
      </c>
      <c r="E80" s="69"/>
      <c r="F80" s="70">
        <v>81037.62</v>
      </c>
      <c r="G80" s="70">
        <v>0</v>
      </c>
      <c r="H80" s="70">
        <v>0</v>
      </c>
    </row>
    <row r="81" spans="1:8" ht="31.2" x14ac:dyDescent="0.35">
      <c r="A81" s="68" t="s">
        <v>198</v>
      </c>
      <c r="B81" s="69" t="s">
        <v>174</v>
      </c>
      <c r="C81" s="69" t="s">
        <v>193</v>
      </c>
      <c r="D81" s="69" t="s">
        <v>199</v>
      </c>
      <c r="E81" s="69" t="s">
        <v>200</v>
      </c>
      <c r="F81" s="70">
        <v>81037.62</v>
      </c>
      <c r="G81" s="70">
        <v>0</v>
      </c>
      <c r="H81" s="70">
        <v>0</v>
      </c>
    </row>
    <row r="82" spans="1:8" ht="31.2" x14ac:dyDescent="0.35">
      <c r="A82" s="68" t="s">
        <v>175</v>
      </c>
      <c r="B82" s="69" t="s">
        <v>174</v>
      </c>
      <c r="C82" s="69" t="s">
        <v>193</v>
      </c>
      <c r="D82" s="69" t="s">
        <v>176</v>
      </c>
      <c r="E82" s="69"/>
      <c r="F82" s="70">
        <v>103239.72</v>
      </c>
      <c r="G82" s="70">
        <v>70984.72</v>
      </c>
      <c r="H82" s="70">
        <v>70984.72</v>
      </c>
    </row>
    <row r="83" spans="1:8" ht="31.2" x14ac:dyDescent="0.35">
      <c r="A83" s="68" t="s">
        <v>177</v>
      </c>
      <c r="B83" s="69" t="s">
        <v>174</v>
      </c>
      <c r="C83" s="69" t="s">
        <v>193</v>
      </c>
      <c r="D83" s="69" t="s">
        <v>178</v>
      </c>
      <c r="E83" s="69"/>
      <c r="F83" s="70">
        <v>103239.72</v>
      </c>
      <c r="G83" s="70">
        <v>70984.72</v>
      </c>
      <c r="H83" s="70">
        <v>70984.72</v>
      </c>
    </row>
    <row r="84" spans="1:8" ht="31.2" x14ac:dyDescent="0.35">
      <c r="A84" s="68" t="s">
        <v>131</v>
      </c>
      <c r="B84" s="69" t="s">
        <v>174</v>
      </c>
      <c r="C84" s="69" t="s">
        <v>193</v>
      </c>
      <c r="D84" s="69" t="s">
        <v>201</v>
      </c>
      <c r="E84" s="69" t="s">
        <v>132</v>
      </c>
      <c r="F84" s="70">
        <v>5576.1</v>
      </c>
      <c r="G84" s="70">
        <v>5576.1</v>
      </c>
      <c r="H84" s="70">
        <v>5576.1</v>
      </c>
    </row>
    <row r="85" spans="1:8" ht="31.2" x14ac:dyDescent="0.35">
      <c r="A85" s="68" t="s">
        <v>131</v>
      </c>
      <c r="B85" s="69" t="s">
        <v>174</v>
      </c>
      <c r="C85" s="69" t="s">
        <v>193</v>
      </c>
      <c r="D85" s="69" t="s">
        <v>202</v>
      </c>
      <c r="E85" s="69" t="s">
        <v>132</v>
      </c>
      <c r="F85" s="70">
        <v>66110.149999999994</v>
      </c>
      <c r="G85" s="70">
        <v>33855.15</v>
      </c>
      <c r="H85" s="70">
        <v>33855.15</v>
      </c>
    </row>
    <row r="86" spans="1:8" ht="31.2" x14ac:dyDescent="0.35">
      <c r="A86" s="68" t="s">
        <v>131</v>
      </c>
      <c r="B86" s="69" t="s">
        <v>174</v>
      </c>
      <c r="C86" s="69" t="s">
        <v>193</v>
      </c>
      <c r="D86" s="69" t="s">
        <v>203</v>
      </c>
      <c r="E86" s="69" t="s">
        <v>132</v>
      </c>
      <c r="F86" s="70">
        <v>29918.12</v>
      </c>
      <c r="G86" s="70">
        <v>29918.12</v>
      </c>
      <c r="H86" s="70">
        <v>29918.12</v>
      </c>
    </row>
    <row r="87" spans="1:8" ht="31.2" x14ac:dyDescent="0.35">
      <c r="A87" s="68" t="s">
        <v>131</v>
      </c>
      <c r="B87" s="69" t="s">
        <v>174</v>
      </c>
      <c r="C87" s="69" t="s">
        <v>193</v>
      </c>
      <c r="D87" s="69" t="s">
        <v>204</v>
      </c>
      <c r="E87" s="69" t="s">
        <v>132</v>
      </c>
      <c r="F87" s="70">
        <v>780.85</v>
      </c>
      <c r="G87" s="70">
        <v>780.85</v>
      </c>
      <c r="H87" s="70">
        <v>780.85</v>
      </c>
    </row>
    <row r="88" spans="1:8" ht="31.2" x14ac:dyDescent="0.35">
      <c r="A88" s="68" t="s">
        <v>131</v>
      </c>
      <c r="B88" s="69" t="s">
        <v>174</v>
      </c>
      <c r="C88" s="69" t="s">
        <v>193</v>
      </c>
      <c r="D88" s="69" t="s">
        <v>205</v>
      </c>
      <c r="E88" s="69" t="s">
        <v>132</v>
      </c>
      <c r="F88" s="70">
        <v>854.5</v>
      </c>
      <c r="G88" s="70">
        <v>854.5</v>
      </c>
      <c r="H88" s="70">
        <v>854.5</v>
      </c>
    </row>
    <row r="89" spans="1:8" x14ac:dyDescent="0.35">
      <c r="A89" s="68" t="s">
        <v>206</v>
      </c>
      <c r="B89" s="69" t="s">
        <v>174</v>
      </c>
      <c r="C89" s="69" t="s">
        <v>207</v>
      </c>
      <c r="D89" s="69"/>
      <c r="E89" s="69"/>
      <c r="F89" s="70">
        <v>5900</v>
      </c>
      <c r="G89" s="70">
        <v>5900</v>
      </c>
      <c r="H89" s="70">
        <v>5900</v>
      </c>
    </row>
    <row r="90" spans="1:8" ht="31.2" x14ac:dyDescent="0.35">
      <c r="A90" s="68" t="s">
        <v>175</v>
      </c>
      <c r="B90" s="69" t="s">
        <v>174</v>
      </c>
      <c r="C90" s="69" t="s">
        <v>207</v>
      </c>
      <c r="D90" s="69" t="s">
        <v>176</v>
      </c>
      <c r="E90" s="69"/>
      <c r="F90" s="70">
        <v>5900</v>
      </c>
      <c r="G90" s="70">
        <v>5900</v>
      </c>
      <c r="H90" s="70">
        <v>5900</v>
      </c>
    </row>
    <row r="91" spans="1:8" ht="31.2" x14ac:dyDescent="0.35">
      <c r="A91" s="68" t="s">
        <v>177</v>
      </c>
      <c r="B91" s="69" t="s">
        <v>174</v>
      </c>
      <c r="C91" s="69" t="s">
        <v>207</v>
      </c>
      <c r="D91" s="69" t="s">
        <v>178</v>
      </c>
      <c r="E91" s="69"/>
      <c r="F91" s="70">
        <v>5900</v>
      </c>
      <c r="G91" s="70">
        <v>5900</v>
      </c>
      <c r="H91" s="70">
        <v>5900</v>
      </c>
    </row>
    <row r="92" spans="1:8" ht="31.2" x14ac:dyDescent="0.35">
      <c r="A92" s="68" t="s">
        <v>131</v>
      </c>
      <c r="B92" s="69" t="s">
        <v>174</v>
      </c>
      <c r="C92" s="69" t="s">
        <v>207</v>
      </c>
      <c r="D92" s="69" t="s">
        <v>201</v>
      </c>
      <c r="E92" s="69" t="s">
        <v>132</v>
      </c>
      <c r="F92" s="70">
        <v>5400</v>
      </c>
      <c r="G92" s="70">
        <v>5400</v>
      </c>
      <c r="H92" s="70">
        <v>5400</v>
      </c>
    </row>
    <row r="93" spans="1:8" ht="31.2" x14ac:dyDescent="0.35">
      <c r="A93" s="68" t="s">
        <v>131</v>
      </c>
      <c r="B93" s="69" t="s">
        <v>174</v>
      </c>
      <c r="C93" s="69" t="s">
        <v>207</v>
      </c>
      <c r="D93" s="69" t="s">
        <v>204</v>
      </c>
      <c r="E93" s="69" t="s">
        <v>132</v>
      </c>
      <c r="F93" s="70">
        <v>500</v>
      </c>
      <c r="G93" s="70">
        <v>500</v>
      </c>
      <c r="H93" s="70">
        <v>500</v>
      </c>
    </row>
    <row r="94" spans="1:8" x14ac:dyDescent="0.35">
      <c r="A94" s="68" t="s">
        <v>162</v>
      </c>
      <c r="B94" s="69" t="s">
        <v>174</v>
      </c>
      <c r="C94" s="69" t="s">
        <v>163</v>
      </c>
      <c r="D94" s="69"/>
      <c r="E94" s="69"/>
      <c r="F94" s="70">
        <v>185.7</v>
      </c>
      <c r="G94" s="70">
        <v>185.7</v>
      </c>
      <c r="H94" s="70">
        <v>185.7</v>
      </c>
    </row>
    <row r="95" spans="1:8" ht="31.2" x14ac:dyDescent="0.35">
      <c r="A95" s="68" t="s">
        <v>164</v>
      </c>
      <c r="B95" s="69" t="s">
        <v>174</v>
      </c>
      <c r="C95" s="69" t="s">
        <v>165</v>
      </c>
      <c r="D95" s="69"/>
      <c r="E95" s="69"/>
      <c r="F95" s="70">
        <v>185.7</v>
      </c>
      <c r="G95" s="70">
        <v>185.7</v>
      </c>
      <c r="H95" s="70">
        <v>185.7</v>
      </c>
    </row>
    <row r="96" spans="1:8" ht="31.2" x14ac:dyDescent="0.35">
      <c r="A96" s="68" t="s">
        <v>123</v>
      </c>
      <c r="B96" s="69" t="s">
        <v>174</v>
      </c>
      <c r="C96" s="69" t="s">
        <v>165</v>
      </c>
      <c r="D96" s="69" t="s">
        <v>124</v>
      </c>
      <c r="E96" s="69"/>
      <c r="F96" s="70">
        <v>185.7</v>
      </c>
      <c r="G96" s="70">
        <v>185.7</v>
      </c>
      <c r="H96" s="70">
        <v>185.7</v>
      </c>
    </row>
    <row r="97" spans="1:8" ht="46.8" x14ac:dyDescent="0.35">
      <c r="A97" s="68" t="s">
        <v>125</v>
      </c>
      <c r="B97" s="69" t="s">
        <v>174</v>
      </c>
      <c r="C97" s="69" t="s">
        <v>165</v>
      </c>
      <c r="D97" s="69" t="s">
        <v>126</v>
      </c>
      <c r="E97" s="69"/>
      <c r="F97" s="70">
        <v>185.7</v>
      </c>
      <c r="G97" s="70">
        <v>185.7</v>
      </c>
      <c r="H97" s="70">
        <v>185.7</v>
      </c>
    </row>
    <row r="98" spans="1:8" ht="31.2" x14ac:dyDescent="0.35">
      <c r="A98" s="68" t="s">
        <v>131</v>
      </c>
      <c r="B98" s="69" t="s">
        <v>174</v>
      </c>
      <c r="C98" s="69" t="s">
        <v>165</v>
      </c>
      <c r="D98" s="69" t="s">
        <v>130</v>
      </c>
      <c r="E98" s="69" t="s">
        <v>132</v>
      </c>
      <c r="F98" s="70">
        <v>185.7</v>
      </c>
      <c r="G98" s="70">
        <v>185.7</v>
      </c>
      <c r="H98" s="70">
        <v>185.7</v>
      </c>
    </row>
    <row r="99" spans="1:8" ht="46.8" x14ac:dyDescent="0.35">
      <c r="A99" s="68" t="s">
        <v>208</v>
      </c>
      <c r="B99" s="69" t="s">
        <v>209</v>
      </c>
      <c r="C99" s="69"/>
      <c r="D99" s="69"/>
      <c r="E99" s="69"/>
      <c r="F99" s="70">
        <v>5678013.6500000004</v>
      </c>
      <c r="G99" s="70">
        <v>5350591.76</v>
      </c>
      <c r="H99" s="70">
        <v>4899292.88</v>
      </c>
    </row>
    <row r="100" spans="1:8" x14ac:dyDescent="0.35">
      <c r="A100" s="68" t="s">
        <v>119</v>
      </c>
      <c r="B100" s="69" t="s">
        <v>209</v>
      </c>
      <c r="C100" s="69" t="s">
        <v>120</v>
      </c>
      <c r="D100" s="69"/>
      <c r="E100" s="69"/>
      <c r="F100" s="70">
        <v>3430.2</v>
      </c>
      <c r="G100" s="70">
        <v>0</v>
      </c>
      <c r="H100" s="70">
        <v>0</v>
      </c>
    </row>
    <row r="101" spans="1:8" x14ac:dyDescent="0.35">
      <c r="A101" s="68" t="s">
        <v>140</v>
      </c>
      <c r="B101" s="69" t="s">
        <v>209</v>
      </c>
      <c r="C101" s="69" t="s">
        <v>141</v>
      </c>
      <c r="D101" s="69"/>
      <c r="E101" s="69"/>
      <c r="F101" s="70">
        <v>3430.2</v>
      </c>
      <c r="G101" s="70">
        <v>0</v>
      </c>
      <c r="H101" s="70">
        <v>0</v>
      </c>
    </row>
    <row r="102" spans="1:8" ht="31.2" x14ac:dyDescent="0.35">
      <c r="A102" s="68" t="s">
        <v>142</v>
      </c>
      <c r="B102" s="69" t="s">
        <v>209</v>
      </c>
      <c r="C102" s="69" t="s">
        <v>141</v>
      </c>
      <c r="D102" s="69" t="s">
        <v>143</v>
      </c>
      <c r="E102" s="69"/>
      <c r="F102" s="70">
        <v>3430.2</v>
      </c>
      <c r="G102" s="70">
        <v>0</v>
      </c>
      <c r="H102" s="70">
        <v>0</v>
      </c>
    </row>
    <row r="103" spans="1:8" ht="33.75" customHeight="1" x14ac:dyDescent="0.35">
      <c r="A103" s="68" t="s">
        <v>210</v>
      </c>
      <c r="B103" s="69" t="s">
        <v>209</v>
      </c>
      <c r="C103" s="69" t="s">
        <v>141</v>
      </c>
      <c r="D103" s="69" t="s">
        <v>211</v>
      </c>
      <c r="E103" s="69"/>
      <c r="F103" s="70">
        <v>3430.2</v>
      </c>
      <c r="G103" s="70">
        <v>0</v>
      </c>
      <c r="H103" s="70">
        <v>0</v>
      </c>
    </row>
    <row r="104" spans="1:8" ht="31.2" x14ac:dyDescent="0.35">
      <c r="A104" s="68" t="s">
        <v>198</v>
      </c>
      <c r="B104" s="69" t="s">
        <v>209</v>
      </c>
      <c r="C104" s="69" t="s">
        <v>141</v>
      </c>
      <c r="D104" s="69" t="s">
        <v>212</v>
      </c>
      <c r="E104" s="69" t="s">
        <v>200</v>
      </c>
      <c r="F104" s="70">
        <v>3430.2</v>
      </c>
      <c r="G104" s="70">
        <v>0</v>
      </c>
      <c r="H104" s="70">
        <v>0</v>
      </c>
    </row>
    <row r="105" spans="1:8" ht="31.2" x14ac:dyDescent="0.35">
      <c r="A105" s="68" t="s">
        <v>213</v>
      </c>
      <c r="B105" s="69" t="s">
        <v>209</v>
      </c>
      <c r="C105" s="69" t="s">
        <v>214</v>
      </c>
      <c r="D105" s="69"/>
      <c r="E105" s="69"/>
      <c r="F105" s="70">
        <v>12097.56</v>
      </c>
      <c r="G105" s="70">
        <v>21217.919999999998</v>
      </c>
      <c r="H105" s="70">
        <v>7000</v>
      </c>
    </row>
    <row r="106" spans="1:8" x14ac:dyDescent="0.35">
      <c r="A106" s="68" t="s">
        <v>215</v>
      </c>
      <c r="B106" s="69" t="s">
        <v>209</v>
      </c>
      <c r="C106" s="69" t="s">
        <v>216</v>
      </c>
      <c r="D106" s="69"/>
      <c r="E106" s="69"/>
      <c r="F106" s="70">
        <v>5195.6000000000004</v>
      </c>
      <c r="G106" s="70">
        <v>14217.92</v>
      </c>
      <c r="H106" s="70">
        <v>0</v>
      </c>
    </row>
    <row r="107" spans="1:8" ht="31.2" x14ac:dyDescent="0.35">
      <c r="A107" s="68" t="s">
        <v>142</v>
      </c>
      <c r="B107" s="69" t="s">
        <v>209</v>
      </c>
      <c r="C107" s="69" t="s">
        <v>216</v>
      </c>
      <c r="D107" s="69" t="s">
        <v>143</v>
      </c>
      <c r="E107" s="69"/>
      <c r="F107" s="70">
        <v>5195.6000000000004</v>
      </c>
      <c r="G107" s="70">
        <v>14217.92</v>
      </c>
      <c r="H107" s="70">
        <v>0</v>
      </c>
    </row>
    <row r="108" spans="1:8" ht="31.2" x14ac:dyDescent="0.35">
      <c r="A108" s="68" t="s">
        <v>210</v>
      </c>
      <c r="B108" s="69" t="s">
        <v>209</v>
      </c>
      <c r="C108" s="69" t="s">
        <v>216</v>
      </c>
      <c r="D108" s="69" t="s">
        <v>211</v>
      </c>
      <c r="E108" s="69"/>
      <c r="F108" s="70">
        <v>5195.6000000000004</v>
      </c>
      <c r="G108" s="70">
        <v>14217.92</v>
      </c>
      <c r="H108" s="70">
        <v>0</v>
      </c>
    </row>
    <row r="109" spans="1:8" ht="31.2" x14ac:dyDescent="0.35">
      <c r="A109" s="68" t="s">
        <v>198</v>
      </c>
      <c r="B109" s="69" t="s">
        <v>209</v>
      </c>
      <c r="C109" s="69" t="s">
        <v>216</v>
      </c>
      <c r="D109" s="69" t="s">
        <v>217</v>
      </c>
      <c r="E109" s="69" t="s">
        <v>200</v>
      </c>
      <c r="F109" s="70">
        <v>5195.6000000000004</v>
      </c>
      <c r="G109" s="70">
        <v>14217.92</v>
      </c>
      <c r="H109" s="70">
        <v>0</v>
      </c>
    </row>
    <row r="110" spans="1:8" ht="46.8" x14ac:dyDescent="0.35">
      <c r="A110" s="68" t="s">
        <v>218</v>
      </c>
      <c r="B110" s="69" t="s">
        <v>209</v>
      </c>
      <c r="C110" s="69" t="s">
        <v>219</v>
      </c>
      <c r="D110" s="69"/>
      <c r="E110" s="69"/>
      <c r="F110" s="70">
        <v>6901.96</v>
      </c>
      <c r="G110" s="70">
        <v>7000</v>
      </c>
      <c r="H110" s="70">
        <v>7000</v>
      </c>
    </row>
    <row r="111" spans="1:8" ht="31.2" x14ac:dyDescent="0.35">
      <c r="A111" s="68" t="s">
        <v>142</v>
      </c>
      <c r="B111" s="69" t="s">
        <v>209</v>
      </c>
      <c r="C111" s="69" t="s">
        <v>219</v>
      </c>
      <c r="D111" s="69" t="s">
        <v>143</v>
      </c>
      <c r="E111" s="69"/>
      <c r="F111" s="70">
        <v>6901.96</v>
      </c>
      <c r="G111" s="70">
        <v>7000</v>
      </c>
      <c r="H111" s="70">
        <v>7000</v>
      </c>
    </row>
    <row r="112" spans="1:8" ht="31.2" x14ac:dyDescent="0.35">
      <c r="A112" s="68" t="s">
        <v>144</v>
      </c>
      <c r="B112" s="69" t="s">
        <v>209</v>
      </c>
      <c r="C112" s="69" t="s">
        <v>219</v>
      </c>
      <c r="D112" s="69" t="s">
        <v>145</v>
      </c>
      <c r="E112" s="69"/>
      <c r="F112" s="70">
        <v>6901.96</v>
      </c>
      <c r="G112" s="70">
        <v>7000</v>
      </c>
      <c r="H112" s="70">
        <v>7000</v>
      </c>
    </row>
    <row r="113" spans="1:8" ht="31.2" x14ac:dyDescent="0.35">
      <c r="A113" s="68" t="s">
        <v>131</v>
      </c>
      <c r="B113" s="69" t="s">
        <v>209</v>
      </c>
      <c r="C113" s="69" t="s">
        <v>219</v>
      </c>
      <c r="D113" s="69" t="s">
        <v>220</v>
      </c>
      <c r="E113" s="69" t="s">
        <v>132</v>
      </c>
      <c r="F113" s="70">
        <v>6901.96</v>
      </c>
      <c r="G113" s="70">
        <v>7000</v>
      </c>
      <c r="H113" s="70">
        <v>7000</v>
      </c>
    </row>
    <row r="114" spans="1:8" x14ac:dyDescent="0.35">
      <c r="A114" s="68" t="s">
        <v>157</v>
      </c>
      <c r="B114" s="69" t="s">
        <v>209</v>
      </c>
      <c r="C114" s="69" t="s">
        <v>158</v>
      </c>
      <c r="D114" s="69"/>
      <c r="E114" s="69"/>
      <c r="F114" s="70">
        <v>1396074.84</v>
      </c>
      <c r="G114" s="70">
        <v>1340241.83</v>
      </c>
      <c r="H114" s="70">
        <v>1338683.67</v>
      </c>
    </row>
    <row r="115" spans="1:8" x14ac:dyDescent="0.35">
      <c r="A115" s="68" t="s">
        <v>221</v>
      </c>
      <c r="B115" s="69" t="s">
        <v>209</v>
      </c>
      <c r="C115" s="69" t="s">
        <v>222</v>
      </c>
      <c r="D115" s="69"/>
      <c r="E115" s="69"/>
      <c r="F115" s="70">
        <v>55530.71</v>
      </c>
      <c r="G115" s="70">
        <v>43940.71</v>
      </c>
      <c r="H115" s="70">
        <v>43940.71</v>
      </c>
    </row>
    <row r="116" spans="1:8" ht="33.75" customHeight="1" x14ac:dyDescent="0.35">
      <c r="A116" s="68" t="s">
        <v>194</v>
      </c>
      <c r="B116" s="69" t="s">
        <v>209</v>
      </c>
      <c r="C116" s="69" t="s">
        <v>222</v>
      </c>
      <c r="D116" s="69" t="s">
        <v>195</v>
      </c>
      <c r="E116" s="69"/>
      <c r="F116" s="70">
        <v>55530.71</v>
      </c>
      <c r="G116" s="70">
        <v>43940.71</v>
      </c>
      <c r="H116" s="70">
        <v>43940.71</v>
      </c>
    </row>
    <row r="117" spans="1:8" ht="31.2" x14ac:dyDescent="0.35">
      <c r="A117" s="68" t="s">
        <v>223</v>
      </c>
      <c r="B117" s="69" t="s">
        <v>209</v>
      </c>
      <c r="C117" s="69" t="s">
        <v>222</v>
      </c>
      <c r="D117" s="69" t="s">
        <v>224</v>
      </c>
      <c r="E117" s="69"/>
      <c r="F117" s="70">
        <v>55530.71</v>
      </c>
      <c r="G117" s="70">
        <v>43940.71</v>
      </c>
      <c r="H117" s="70">
        <v>43940.71</v>
      </c>
    </row>
    <row r="118" spans="1:8" ht="46.8" x14ac:dyDescent="0.35">
      <c r="A118" s="68" t="s">
        <v>151</v>
      </c>
      <c r="B118" s="69" t="s">
        <v>209</v>
      </c>
      <c r="C118" s="69" t="s">
        <v>222</v>
      </c>
      <c r="D118" s="69" t="s">
        <v>225</v>
      </c>
      <c r="E118" s="69" t="s">
        <v>153</v>
      </c>
      <c r="F118" s="70">
        <v>43940.71</v>
      </c>
      <c r="G118" s="70">
        <v>43940.71</v>
      </c>
      <c r="H118" s="70">
        <v>43940.71</v>
      </c>
    </row>
    <row r="119" spans="1:8" ht="46.8" x14ac:dyDescent="0.35">
      <c r="A119" s="68" t="s">
        <v>151</v>
      </c>
      <c r="B119" s="69" t="s">
        <v>209</v>
      </c>
      <c r="C119" s="69" t="s">
        <v>222</v>
      </c>
      <c r="D119" s="69" t="s">
        <v>226</v>
      </c>
      <c r="E119" s="69" t="s">
        <v>153</v>
      </c>
      <c r="F119" s="70">
        <v>11590</v>
      </c>
      <c r="G119" s="70">
        <v>0</v>
      </c>
      <c r="H119" s="70">
        <v>0</v>
      </c>
    </row>
    <row r="120" spans="1:8" x14ac:dyDescent="0.35">
      <c r="A120" s="68" t="s">
        <v>227</v>
      </c>
      <c r="B120" s="69" t="s">
        <v>209</v>
      </c>
      <c r="C120" s="69" t="s">
        <v>228</v>
      </c>
      <c r="D120" s="69"/>
      <c r="E120" s="69"/>
      <c r="F120" s="70">
        <v>1222374.72</v>
      </c>
      <c r="G120" s="70">
        <v>1192941.0900000001</v>
      </c>
      <c r="H120" s="70">
        <v>1192774.29</v>
      </c>
    </row>
    <row r="121" spans="1:8" ht="31.2" x14ac:dyDescent="0.35">
      <c r="A121" s="68" t="s">
        <v>229</v>
      </c>
      <c r="B121" s="69" t="s">
        <v>209</v>
      </c>
      <c r="C121" s="69" t="s">
        <v>228</v>
      </c>
      <c r="D121" s="69" t="s">
        <v>230</v>
      </c>
      <c r="E121" s="69"/>
      <c r="F121" s="70">
        <v>1222374.72</v>
      </c>
      <c r="G121" s="70">
        <v>1192941.0900000001</v>
      </c>
      <c r="H121" s="70">
        <v>1192774.29</v>
      </c>
    </row>
    <row r="122" spans="1:8" ht="31.2" x14ac:dyDescent="0.35">
      <c r="A122" s="68" t="s">
        <v>231</v>
      </c>
      <c r="B122" s="69" t="s">
        <v>209</v>
      </c>
      <c r="C122" s="69" t="s">
        <v>228</v>
      </c>
      <c r="D122" s="69" t="s">
        <v>232</v>
      </c>
      <c r="E122" s="69"/>
      <c r="F122" s="70">
        <v>1222374.72</v>
      </c>
      <c r="G122" s="70">
        <v>1192941.0900000001</v>
      </c>
      <c r="H122" s="70">
        <v>1192774.29</v>
      </c>
    </row>
    <row r="123" spans="1:8" ht="46.8" x14ac:dyDescent="0.35">
      <c r="A123" s="68" t="s">
        <v>151</v>
      </c>
      <c r="B123" s="69" t="s">
        <v>209</v>
      </c>
      <c r="C123" s="69" t="s">
        <v>228</v>
      </c>
      <c r="D123" s="69" t="s">
        <v>233</v>
      </c>
      <c r="E123" s="69" t="s">
        <v>153</v>
      </c>
      <c r="F123" s="70">
        <v>6940.62</v>
      </c>
      <c r="G123" s="70">
        <v>6415.62</v>
      </c>
      <c r="H123" s="70">
        <v>6415.62</v>
      </c>
    </row>
    <row r="124" spans="1:8" ht="46.8" x14ac:dyDescent="0.35">
      <c r="A124" s="68" t="s">
        <v>151</v>
      </c>
      <c r="B124" s="69" t="s">
        <v>209</v>
      </c>
      <c r="C124" s="69" t="s">
        <v>228</v>
      </c>
      <c r="D124" s="69" t="s">
        <v>234</v>
      </c>
      <c r="E124" s="69" t="s">
        <v>153</v>
      </c>
      <c r="F124" s="70">
        <v>1085434.1000000001</v>
      </c>
      <c r="G124" s="70">
        <v>1086525.47</v>
      </c>
      <c r="H124" s="70">
        <v>1086358.67</v>
      </c>
    </row>
    <row r="125" spans="1:8" ht="50.25" customHeight="1" x14ac:dyDescent="0.35">
      <c r="A125" s="68" t="s">
        <v>151</v>
      </c>
      <c r="B125" s="69" t="s">
        <v>209</v>
      </c>
      <c r="C125" s="69" t="s">
        <v>228</v>
      </c>
      <c r="D125" s="69" t="s">
        <v>235</v>
      </c>
      <c r="E125" s="69" t="s">
        <v>153</v>
      </c>
      <c r="F125" s="70">
        <v>130000</v>
      </c>
      <c r="G125" s="70">
        <v>100000</v>
      </c>
      <c r="H125" s="70">
        <v>100000</v>
      </c>
    </row>
    <row r="126" spans="1:8" ht="31.2" x14ac:dyDescent="0.35">
      <c r="A126" s="68" t="s">
        <v>187</v>
      </c>
      <c r="B126" s="69" t="s">
        <v>209</v>
      </c>
      <c r="C126" s="69" t="s">
        <v>188</v>
      </c>
      <c r="D126" s="69"/>
      <c r="E126" s="69"/>
      <c r="F126" s="70">
        <v>118169.42</v>
      </c>
      <c r="G126" s="70">
        <v>103360.03</v>
      </c>
      <c r="H126" s="70">
        <v>101968.67</v>
      </c>
    </row>
    <row r="127" spans="1:8" ht="34.5" customHeight="1" x14ac:dyDescent="0.35">
      <c r="A127" s="68" t="s">
        <v>194</v>
      </c>
      <c r="B127" s="69" t="s">
        <v>209</v>
      </c>
      <c r="C127" s="69" t="s">
        <v>188</v>
      </c>
      <c r="D127" s="69" t="s">
        <v>195</v>
      </c>
      <c r="E127" s="69"/>
      <c r="F127" s="70">
        <v>118169.42</v>
      </c>
      <c r="G127" s="70">
        <v>103360.03</v>
      </c>
      <c r="H127" s="70">
        <v>101968.67</v>
      </c>
    </row>
    <row r="128" spans="1:8" ht="31.2" x14ac:dyDescent="0.35">
      <c r="A128" s="68" t="s">
        <v>223</v>
      </c>
      <c r="B128" s="69" t="s">
        <v>209</v>
      </c>
      <c r="C128" s="69" t="s">
        <v>188</v>
      </c>
      <c r="D128" s="69" t="s">
        <v>224</v>
      </c>
      <c r="E128" s="69"/>
      <c r="F128" s="70">
        <v>118169.42</v>
      </c>
      <c r="G128" s="70">
        <v>103360.03</v>
      </c>
      <c r="H128" s="70">
        <v>101968.67</v>
      </c>
    </row>
    <row r="129" spans="1:8" ht="46.8" x14ac:dyDescent="0.35">
      <c r="A129" s="68" t="s">
        <v>151</v>
      </c>
      <c r="B129" s="69" t="s">
        <v>209</v>
      </c>
      <c r="C129" s="69" t="s">
        <v>188</v>
      </c>
      <c r="D129" s="69" t="s">
        <v>236</v>
      </c>
      <c r="E129" s="69" t="s">
        <v>153</v>
      </c>
      <c r="F129" s="70">
        <v>8007.22</v>
      </c>
      <c r="G129" s="70">
        <v>1500</v>
      </c>
      <c r="H129" s="70">
        <v>1500</v>
      </c>
    </row>
    <row r="130" spans="1:8" ht="46.8" x14ac:dyDescent="0.35">
      <c r="A130" s="68" t="s">
        <v>151</v>
      </c>
      <c r="B130" s="69" t="s">
        <v>209</v>
      </c>
      <c r="C130" s="69" t="s">
        <v>188</v>
      </c>
      <c r="D130" s="69" t="s">
        <v>237</v>
      </c>
      <c r="E130" s="69" t="s">
        <v>153</v>
      </c>
      <c r="F130" s="70">
        <v>103794.39</v>
      </c>
      <c r="G130" s="70">
        <v>101860.03</v>
      </c>
      <c r="H130" s="70">
        <v>100468.67</v>
      </c>
    </row>
    <row r="131" spans="1:8" ht="46.8" x14ac:dyDescent="0.35">
      <c r="A131" s="68" t="s">
        <v>151</v>
      </c>
      <c r="B131" s="69" t="s">
        <v>209</v>
      </c>
      <c r="C131" s="69" t="s">
        <v>188</v>
      </c>
      <c r="D131" s="69" t="s">
        <v>238</v>
      </c>
      <c r="E131" s="69" t="s">
        <v>153</v>
      </c>
      <c r="F131" s="70">
        <v>6367.81</v>
      </c>
      <c r="G131" s="70">
        <v>0</v>
      </c>
      <c r="H131" s="70">
        <v>0</v>
      </c>
    </row>
    <row r="132" spans="1:8" x14ac:dyDescent="0.35">
      <c r="A132" s="68" t="s">
        <v>190</v>
      </c>
      <c r="B132" s="69" t="s">
        <v>209</v>
      </c>
      <c r="C132" s="69" t="s">
        <v>191</v>
      </c>
      <c r="D132" s="69"/>
      <c r="E132" s="69"/>
      <c r="F132" s="70">
        <v>3714708.71</v>
      </c>
      <c r="G132" s="70">
        <v>3106956.35</v>
      </c>
      <c r="H132" s="70">
        <v>2997302.85</v>
      </c>
    </row>
    <row r="133" spans="1:8" x14ac:dyDescent="0.35">
      <c r="A133" s="68" t="s">
        <v>206</v>
      </c>
      <c r="B133" s="69" t="s">
        <v>209</v>
      </c>
      <c r="C133" s="69" t="s">
        <v>207</v>
      </c>
      <c r="D133" s="69"/>
      <c r="E133" s="69"/>
      <c r="F133" s="70">
        <v>513996.45</v>
      </c>
      <c r="G133" s="70">
        <v>219358.17</v>
      </c>
      <c r="H133" s="70">
        <v>129172.32</v>
      </c>
    </row>
    <row r="134" spans="1:8" ht="33" customHeight="1" x14ac:dyDescent="0.35">
      <c r="A134" s="68" t="s">
        <v>194</v>
      </c>
      <c r="B134" s="69" t="s">
        <v>209</v>
      </c>
      <c r="C134" s="69" t="s">
        <v>207</v>
      </c>
      <c r="D134" s="69" t="s">
        <v>195</v>
      </c>
      <c r="E134" s="69"/>
      <c r="F134" s="70">
        <v>513996.45</v>
      </c>
      <c r="G134" s="70">
        <v>219358.17</v>
      </c>
      <c r="H134" s="70">
        <v>129172.32</v>
      </c>
    </row>
    <row r="135" spans="1:8" ht="31.2" x14ac:dyDescent="0.35">
      <c r="A135" s="68" t="s">
        <v>196</v>
      </c>
      <c r="B135" s="69" t="s">
        <v>209</v>
      </c>
      <c r="C135" s="69" t="s">
        <v>207</v>
      </c>
      <c r="D135" s="69" t="s">
        <v>197</v>
      </c>
      <c r="E135" s="69"/>
      <c r="F135" s="70">
        <v>474623.35</v>
      </c>
      <c r="G135" s="70">
        <v>195651.87</v>
      </c>
      <c r="H135" s="70">
        <v>115182.32</v>
      </c>
    </row>
    <row r="136" spans="1:8" ht="31.2" x14ac:dyDescent="0.35">
      <c r="A136" s="68" t="s">
        <v>198</v>
      </c>
      <c r="B136" s="69" t="s">
        <v>209</v>
      </c>
      <c r="C136" s="69" t="s">
        <v>207</v>
      </c>
      <c r="D136" s="69" t="s">
        <v>239</v>
      </c>
      <c r="E136" s="69" t="s">
        <v>200</v>
      </c>
      <c r="F136" s="70">
        <v>175569.7</v>
      </c>
      <c r="G136" s="70">
        <v>43892.41</v>
      </c>
      <c r="H136" s="70">
        <v>0</v>
      </c>
    </row>
    <row r="137" spans="1:8" ht="31.2" x14ac:dyDescent="0.35">
      <c r="A137" s="68" t="s">
        <v>198</v>
      </c>
      <c r="B137" s="69" t="s">
        <v>209</v>
      </c>
      <c r="C137" s="69" t="s">
        <v>207</v>
      </c>
      <c r="D137" s="69" t="s">
        <v>240</v>
      </c>
      <c r="E137" s="69" t="s">
        <v>200</v>
      </c>
      <c r="F137" s="70">
        <v>78093</v>
      </c>
      <c r="G137" s="70">
        <v>0</v>
      </c>
      <c r="H137" s="70">
        <v>0</v>
      </c>
    </row>
    <row r="138" spans="1:8" ht="31.2" x14ac:dyDescent="0.35">
      <c r="A138" s="68" t="s">
        <v>198</v>
      </c>
      <c r="B138" s="69" t="s">
        <v>209</v>
      </c>
      <c r="C138" s="69" t="s">
        <v>207</v>
      </c>
      <c r="D138" s="69" t="s">
        <v>241</v>
      </c>
      <c r="E138" s="69" t="s">
        <v>200</v>
      </c>
      <c r="F138" s="70">
        <v>70596.55</v>
      </c>
      <c r="G138" s="70">
        <v>30255.67</v>
      </c>
      <c r="H138" s="70">
        <v>0</v>
      </c>
    </row>
    <row r="139" spans="1:8" ht="31.2" x14ac:dyDescent="0.35">
      <c r="A139" s="68" t="s">
        <v>198</v>
      </c>
      <c r="B139" s="69" t="s">
        <v>209</v>
      </c>
      <c r="C139" s="69" t="s">
        <v>207</v>
      </c>
      <c r="D139" s="69" t="s">
        <v>242</v>
      </c>
      <c r="E139" s="69" t="s">
        <v>200</v>
      </c>
      <c r="F139" s="70">
        <v>17129.509999999998</v>
      </c>
      <c r="G139" s="70">
        <v>0</v>
      </c>
      <c r="H139" s="70">
        <v>0</v>
      </c>
    </row>
    <row r="140" spans="1:8" ht="31.2" x14ac:dyDescent="0.35">
      <c r="A140" s="68" t="s">
        <v>198</v>
      </c>
      <c r="B140" s="69" t="s">
        <v>209</v>
      </c>
      <c r="C140" s="69" t="s">
        <v>207</v>
      </c>
      <c r="D140" s="69" t="s">
        <v>243</v>
      </c>
      <c r="E140" s="69" t="s">
        <v>200</v>
      </c>
      <c r="F140" s="70">
        <v>27636.41</v>
      </c>
      <c r="G140" s="70">
        <v>27636.41</v>
      </c>
      <c r="H140" s="70">
        <v>0</v>
      </c>
    </row>
    <row r="141" spans="1:8" ht="31.2" x14ac:dyDescent="0.35">
      <c r="A141" s="68" t="s">
        <v>198</v>
      </c>
      <c r="B141" s="69" t="s">
        <v>209</v>
      </c>
      <c r="C141" s="69" t="s">
        <v>207</v>
      </c>
      <c r="D141" s="69" t="s">
        <v>244</v>
      </c>
      <c r="E141" s="69" t="s">
        <v>200</v>
      </c>
      <c r="F141" s="70">
        <v>16963.8</v>
      </c>
      <c r="G141" s="70">
        <v>0</v>
      </c>
      <c r="H141" s="70">
        <v>0</v>
      </c>
    </row>
    <row r="142" spans="1:8" ht="31.2" x14ac:dyDescent="0.35">
      <c r="A142" s="68" t="s">
        <v>198</v>
      </c>
      <c r="B142" s="69" t="s">
        <v>209</v>
      </c>
      <c r="C142" s="69" t="s">
        <v>207</v>
      </c>
      <c r="D142" s="69" t="s">
        <v>245</v>
      </c>
      <c r="E142" s="69" t="s">
        <v>200</v>
      </c>
      <c r="F142" s="70">
        <v>0</v>
      </c>
      <c r="G142" s="70">
        <v>16556.169999999998</v>
      </c>
      <c r="H142" s="70">
        <v>52468.09</v>
      </c>
    </row>
    <row r="143" spans="1:8" ht="31.2" x14ac:dyDescent="0.35">
      <c r="A143" s="68" t="s">
        <v>198</v>
      </c>
      <c r="B143" s="69" t="s">
        <v>209</v>
      </c>
      <c r="C143" s="69" t="s">
        <v>207</v>
      </c>
      <c r="D143" s="69" t="s">
        <v>246</v>
      </c>
      <c r="E143" s="69" t="s">
        <v>200</v>
      </c>
      <c r="F143" s="70">
        <v>0</v>
      </c>
      <c r="G143" s="70">
        <v>27347.96</v>
      </c>
      <c r="H143" s="70">
        <v>52714.23</v>
      </c>
    </row>
    <row r="144" spans="1:8" ht="31.2" x14ac:dyDescent="0.35">
      <c r="A144" s="68" t="s">
        <v>198</v>
      </c>
      <c r="B144" s="69" t="s">
        <v>209</v>
      </c>
      <c r="C144" s="69" t="s">
        <v>207</v>
      </c>
      <c r="D144" s="69" t="s">
        <v>247</v>
      </c>
      <c r="E144" s="69" t="s">
        <v>200</v>
      </c>
      <c r="F144" s="70">
        <v>4698.4399999999996</v>
      </c>
      <c r="G144" s="70">
        <v>6328.73</v>
      </c>
      <c r="H144" s="70">
        <v>0</v>
      </c>
    </row>
    <row r="145" spans="1:8" ht="31.2" x14ac:dyDescent="0.35">
      <c r="A145" s="68" t="s">
        <v>198</v>
      </c>
      <c r="B145" s="69" t="s">
        <v>209</v>
      </c>
      <c r="C145" s="69" t="s">
        <v>207</v>
      </c>
      <c r="D145" s="69" t="s">
        <v>248</v>
      </c>
      <c r="E145" s="69" t="s">
        <v>200</v>
      </c>
      <c r="F145" s="70">
        <v>40619.919999999998</v>
      </c>
      <c r="G145" s="70">
        <v>0</v>
      </c>
      <c r="H145" s="70">
        <v>0</v>
      </c>
    </row>
    <row r="146" spans="1:8" ht="31.2" x14ac:dyDescent="0.35">
      <c r="A146" s="68" t="s">
        <v>198</v>
      </c>
      <c r="B146" s="69" t="s">
        <v>209</v>
      </c>
      <c r="C146" s="69" t="s">
        <v>207</v>
      </c>
      <c r="D146" s="69" t="s">
        <v>249</v>
      </c>
      <c r="E146" s="69" t="s">
        <v>200</v>
      </c>
      <c r="F146" s="70">
        <v>11718.43</v>
      </c>
      <c r="G146" s="70">
        <v>0</v>
      </c>
      <c r="H146" s="70">
        <v>0</v>
      </c>
    </row>
    <row r="147" spans="1:8" ht="31.2" x14ac:dyDescent="0.35">
      <c r="A147" s="68" t="s">
        <v>198</v>
      </c>
      <c r="B147" s="69" t="s">
        <v>209</v>
      </c>
      <c r="C147" s="69" t="s">
        <v>207</v>
      </c>
      <c r="D147" s="69" t="s">
        <v>250</v>
      </c>
      <c r="E147" s="69" t="s">
        <v>200</v>
      </c>
      <c r="F147" s="70">
        <v>0</v>
      </c>
      <c r="G147" s="70">
        <v>24315.21</v>
      </c>
      <c r="H147" s="70">
        <v>0</v>
      </c>
    </row>
    <row r="148" spans="1:8" ht="31.2" x14ac:dyDescent="0.35">
      <c r="A148" s="68" t="s">
        <v>198</v>
      </c>
      <c r="B148" s="69" t="s">
        <v>209</v>
      </c>
      <c r="C148" s="69" t="s">
        <v>207</v>
      </c>
      <c r="D148" s="69" t="s">
        <v>251</v>
      </c>
      <c r="E148" s="69" t="s">
        <v>200</v>
      </c>
      <c r="F148" s="70">
        <v>14930.13</v>
      </c>
      <c r="G148" s="70">
        <v>0</v>
      </c>
      <c r="H148" s="70">
        <v>0</v>
      </c>
    </row>
    <row r="149" spans="1:8" ht="31.2" x14ac:dyDescent="0.35">
      <c r="A149" s="68" t="s">
        <v>198</v>
      </c>
      <c r="B149" s="69" t="s">
        <v>209</v>
      </c>
      <c r="C149" s="69" t="s">
        <v>207</v>
      </c>
      <c r="D149" s="69" t="s">
        <v>252</v>
      </c>
      <c r="E149" s="69" t="s">
        <v>200</v>
      </c>
      <c r="F149" s="70">
        <v>1009.99</v>
      </c>
      <c r="G149" s="70">
        <v>1063.52</v>
      </c>
      <c r="H149" s="70">
        <v>0</v>
      </c>
    </row>
    <row r="150" spans="1:8" ht="31.2" x14ac:dyDescent="0.35">
      <c r="A150" s="68" t="s">
        <v>198</v>
      </c>
      <c r="B150" s="69" t="s">
        <v>209</v>
      </c>
      <c r="C150" s="69" t="s">
        <v>207</v>
      </c>
      <c r="D150" s="69" t="s">
        <v>253</v>
      </c>
      <c r="E150" s="69" t="s">
        <v>200</v>
      </c>
      <c r="F150" s="70">
        <v>1873.17</v>
      </c>
      <c r="G150" s="70">
        <v>1972.45</v>
      </c>
      <c r="H150" s="70">
        <v>0</v>
      </c>
    </row>
    <row r="151" spans="1:8" ht="31.2" x14ac:dyDescent="0.35">
      <c r="A151" s="68" t="s">
        <v>198</v>
      </c>
      <c r="B151" s="69" t="s">
        <v>209</v>
      </c>
      <c r="C151" s="69" t="s">
        <v>207</v>
      </c>
      <c r="D151" s="69" t="s">
        <v>254</v>
      </c>
      <c r="E151" s="69" t="s">
        <v>200</v>
      </c>
      <c r="F151" s="70">
        <v>1650.41</v>
      </c>
      <c r="G151" s="70">
        <v>283.33999999999997</v>
      </c>
      <c r="H151" s="70">
        <v>0</v>
      </c>
    </row>
    <row r="152" spans="1:8" ht="31.2" x14ac:dyDescent="0.35">
      <c r="A152" s="68" t="s">
        <v>198</v>
      </c>
      <c r="B152" s="69" t="s">
        <v>209</v>
      </c>
      <c r="C152" s="69" t="s">
        <v>207</v>
      </c>
      <c r="D152" s="69" t="s">
        <v>255</v>
      </c>
      <c r="E152" s="69" t="s">
        <v>200</v>
      </c>
      <c r="F152" s="70">
        <v>7460.29</v>
      </c>
      <c r="G152" s="70">
        <v>0</v>
      </c>
      <c r="H152" s="70">
        <v>0</v>
      </c>
    </row>
    <row r="153" spans="1:8" ht="31.2" x14ac:dyDescent="0.35">
      <c r="A153" s="68" t="s">
        <v>256</v>
      </c>
      <c r="B153" s="69" t="s">
        <v>209</v>
      </c>
      <c r="C153" s="69" t="s">
        <v>207</v>
      </c>
      <c r="D153" s="69" t="s">
        <v>257</v>
      </c>
      <c r="E153" s="69" t="s">
        <v>258</v>
      </c>
      <c r="F153" s="70">
        <v>4673.6000000000004</v>
      </c>
      <c r="G153" s="70">
        <v>16000</v>
      </c>
      <c r="H153" s="70">
        <v>10000</v>
      </c>
    </row>
    <row r="154" spans="1:8" ht="31.2" x14ac:dyDescent="0.35">
      <c r="A154" s="68" t="s">
        <v>223</v>
      </c>
      <c r="B154" s="69" t="s">
        <v>209</v>
      </c>
      <c r="C154" s="69" t="s">
        <v>207</v>
      </c>
      <c r="D154" s="69" t="s">
        <v>224</v>
      </c>
      <c r="E154" s="69"/>
      <c r="F154" s="70">
        <v>39373.1</v>
      </c>
      <c r="G154" s="70">
        <v>23706.3</v>
      </c>
      <c r="H154" s="70">
        <v>13990</v>
      </c>
    </row>
    <row r="155" spans="1:8" ht="31.2" x14ac:dyDescent="0.35">
      <c r="A155" s="68" t="s">
        <v>131</v>
      </c>
      <c r="B155" s="69" t="s">
        <v>209</v>
      </c>
      <c r="C155" s="69" t="s">
        <v>207</v>
      </c>
      <c r="D155" s="69" t="s">
        <v>259</v>
      </c>
      <c r="E155" s="69" t="s">
        <v>132</v>
      </c>
      <c r="F155" s="70">
        <v>2000</v>
      </c>
      <c r="G155" s="70">
        <v>2000</v>
      </c>
      <c r="H155" s="70">
        <v>2000</v>
      </c>
    </row>
    <row r="156" spans="1:8" ht="46.8" x14ac:dyDescent="0.35">
      <c r="A156" s="68" t="s">
        <v>151</v>
      </c>
      <c r="B156" s="69" t="s">
        <v>209</v>
      </c>
      <c r="C156" s="69" t="s">
        <v>207</v>
      </c>
      <c r="D156" s="69" t="s">
        <v>260</v>
      </c>
      <c r="E156" s="69" t="s">
        <v>153</v>
      </c>
      <c r="F156" s="70">
        <v>1990</v>
      </c>
      <c r="G156" s="70">
        <v>1990</v>
      </c>
      <c r="H156" s="70">
        <v>1990</v>
      </c>
    </row>
    <row r="157" spans="1:8" ht="31.2" x14ac:dyDescent="0.35">
      <c r="A157" s="68" t="s">
        <v>131</v>
      </c>
      <c r="B157" s="69" t="s">
        <v>209</v>
      </c>
      <c r="C157" s="69" t="s">
        <v>207</v>
      </c>
      <c r="D157" s="69" t="s">
        <v>261</v>
      </c>
      <c r="E157" s="69" t="s">
        <v>132</v>
      </c>
      <c r="F157" s="70">
        <v>10000</v>
      </c>
      <c r="G157" s="70">
        <v>0</v>
      </c>
      <c r="H157" s="70">
        <v>0</v>
      </c>
    </row>
    <row r="158" spans="1:8" x14ac:dyDescent="0.35">
      <c r="A158" s="68" t="s">
        <v>137</v>
      </c>
      <c r="B158" s="69" t="s">
        <v>209</v>
      </c>
      <c r="C158" s="69" t="s">
        <v>207</v>
      </c>
      <c r="D158" s="69" t="s">
        <v>262</v>
      </c>
      <c r="E158" s="69" t="s">
        <v>139</v>
      </c>
      <c r="F158" s="70">
        <v>15000</v>
      </c>
      <c r="G158" s="70">
        <v>10000</v>
      </c>
      <c r="H158" s="70">
        <v>10000</v>
      </c>
    </row>
    <row r="159" spans="1:8" x14ac:dyDescent="0.35">
      <c r="A159" s="68" t="s">
        <v>137</v>
      </c>
      <c r="B159" s="69" t="s">
        <v>209</v>
      </c>
      <c r="C159" s="69" t="s">
        <v>207</v>
      </c>
      <c r="D159" s="69" t="s">
        <v>263</v>
      </c>
      <c r="E159" s="69" t="s">
        <v>139</v>
      </c>
      <c r="F159" s="70">
        <v>10383.1</v>
      </c>
      <c r="G159" s="70">
        <v>9716.2999999999993</v>
      </c>
      <c r="H159" s="70">
        <v>0</v>
      </c>
    </row>
    <row r="160" spans="1:8" x14ac:dyDescent="0.35">
      <c r="A160" s="68" t="s">
        <v>264</v>
      </c>
      <c r="B160" s="69" t="s">
        <v>209</v>
      </c>
      <c r="C160" s="69" t="s">
        <v>265</v>
      </c>
      <c r="D160" s="69"/>
      <c r="E160" s="69"/>
      <c r="F160" s="70">
        <v>2833551.13</v>
      </c>
      <c r="G160" s="70">
        <v>2521101.09</v>
      </c>
      <c r="H160" s="70">
        <v>2502543.4</v>
      </c>
    </row>
    <row r="161" spans="1:8" ht="34.5" customHeight="1" x14ac:dyDescent="0.35">
      <c r="A161" s="68" t="s">
        <v>194</v>
      </c>
      <c r="B161" s="69" t="s">
        <v>209</v>
      </c>
      <c r="C161" s="69" t="s">
        <v>265</v>
      </c>
      <c r="D161" s="69" t="s">
        <v>195</v>
      </c>
      <c r="E161" s="69"/>
      <c r="F161" s="70">
        <v>2833551.13</v>
      </c>
      <c r="G161" s="70">
        <v>2521101.09</v>
      </c>
      <c r="H161" s="70">
        <v>2502543.4</v>
      </c>
    </row>
    <row r="162" spans="1:8" ht="31.2" x14ac:dyDescent="0.35">
      <c r="A162" s="68" t="s">
        <v>196</v>
      </c>
      <c r="B162" s="69" t="s">
        <v>209</v>
      </c>
      <c r="C162" s="69" t="s">
        <v>265</v>
      </c>
      <c r="D162" s="69" t="s">
        <v>197</v>
      </c>
      <c r="E162" s="69"/>
      <c r="F162" s="70">
        <v>908293.94</v>
      </c>
      <c r="G162" s="70">
        <v>784764.49</v>
      </c>
      <c r="H162" s="70">
        <v>760806.8</v>
      </c>
    </row>
    <row r="163" spans="1:8" ht="31.2" x14ac:dyDescent="0.35">
      <c r="A163" s="68" t="s">
        <v>198</v>
      </c>
      <c r="B163" s="69" t="s">
        <v>209</v>
      </c>
      <c r="C163" s="69" t="s">
        <v>265</v>
      </c>
      <c r="D163" s="69" t="s">
        <v>266</v>
      </c>
      <c r="E163" s="69" t="s">
        <v>200</v>
      </c>
      <c r="F163" s="70">
        <v>28737.22</v>
      </c>
      <c r="G163" s="70">
        <v>0</v>
      </c>
      <c r="H163" s="70">
        <v>0</v>
      </c>
    </row>
    <row r="164" spans="1:8" ht="31.2" x14ac:dyDescent="0.35">
      <c r="A164" s="68" t="s">
        <v>131</v>
      </c>
      <c r="B164" s="69" t="s">
        <v>209</v>
      </c>
      <c r="C164" s="69" t="s">
        <v>265</v>
      </c>
      <c r="D164" s="69" t="s">
        <v>267</v>
      </c>
      <c r="E164" s="69" t="s">
        <v>132</v>
      </c>
      <c r="F164" s="70">
        <v>81033.320000000007</v>
      </c>
      <c r="G164" s="70">
        <v>189000.94</v>
      </c>
      <c r="H164" s="70">
        <v>132887.07</v>
      </c>
    </row>
    <row r="165" spans="1:8" ht="46.8" x14ac:dyDescent="0.35">
      <c r="A165" s="68" t="s">
        <v>151</v>
      </c>
      <c r="B165" s="69" t="s">
        <v>209</v>
      </c>
      <c r="C165" s="69" t="s">
        <v>265</v>
      </c>
      <c r="D165" s="69" t="s">
        <v>268</v>
      </c>
      <c r="E165" s="69" t="s">
        <v>153</v>
      </c>
      <c r="F165" s="70">
        <v>47636.37</v>
      </c>
      <c r="G165" s="70">
        <v>0</v>
      </c>
      <c r="H165" s="70">
        <v>0</v>
      </c>
    </row>
    <row r="166" spans="1:8" ht="31.2" x14ac:dyDescent="0.35">
      <c r="A166" s="68" t="s">
        <v>131</v>
      </c>
      <c r="B166" s="69" t="s">
        <v>209</v>
      </c>
      <c r="C166" s="69" t="s">
        <v>265</v>
      </c>
      <c r="D166" s="69" t="s">
        <v>269</v>
      </c>
      <c r="E166" s="69" t="s">
        <v>132</v>
      </c>
      <c r="F166" s="70">
        <v>50000</v>
      </c>
      <c r="G166" s="70">
        <v>37000</v>
      </c>
      <c r="H166" s="70">
        <v>37000</v>
      </c>
    </row>
    <row r="167" spans="1:8" ht="31.2" x14ac:dyDescent="0.35">
      <c r="A167" s="68" t="s">
        <v>131</v>
      </c>
      <c r="B167" s="69" t="s">
        <v>209</v>
      </c>
      <c r="C167" s="69" t="s">
        <v>265</v>
      </c>
      <c r="D167" s="69" t="s">
        <v>270</v>
      </c>
      <c r="E167" s="69" t="s">
        <v>132</v>
      </c>
      <c r="F167" s="70">
        <v>5000</v>
      </c>
      <c r="G167" s="70">
        <v>5000</v>
      </c>
      <c r="H167" s="70">
        <v>5000</v>
      </c>
    </row>
    <row r="168" spans="1:8" ht="31.2" x14ac:dyDescent="0.35">
      <c r="A168" s="68" t="s">
        <v>131</v>
      </c>
      <c r="B168" s="69" t="s">
        <v>209</v>
      </c>
      <c r="C168" s="69" t="s">
        <v>265</v>
      </c>
      <c r="D168" s="69" t="s">
        <v>271</v>
      </c>
      <c r="E168" s="69" t="s">
        <v>132</v>
      </c>
      <c r="F168" s="70">
        <v>196909.09</v>
      </c>
      <c r="G168" s="70">
        <v>85000</v>
      </c>
      <c r="H168" s="70">
        <v>85000</v>
      </c>
    </row>
    <row r="169" spans="1:8" ht="31.2" x14ac:dyDescent="0.35">
      <c r="A169" s="68" t="s">
        <v>198</v>
      </c>
      <c r="B169" s="69" t="s">
        <v>209</v>
      </c>
      <c r="C169" s="69" t="s">
        <v>265</v>
      </c>
      <c r="D169" s="69" t="s">
        <v>272</v>
      </c>
      <c r="E169" s="69" t="s">
        <v>200</v>
      </c>
      <c r="F169" s="70">
        <v>0</v>
      </c>
      <c r="G169" s="70">
        <v>16955.79</v>
      </c>
      <c r="H169" s="70">
        <v>0</v>
      </c>
    </row>
    <row r="170" spans="1:8" ht="31.2" x14ac:dyDescent="0.35">
      <c r="A170" s="68" t="s">
        <v>198</v>
      </c>
      <c r="B170" s="69" t="s">
        <v>209</v>
      </c>
      <c r="C170" s="69" t="s">
        <v>265</v>
      </c>
      <c r="D170" s="69" t="s">
        <v>273</v>
      </c>
      <c r="E170" s="69" t="s">
        <v>200</v>
      </c>
      <c r="F170" s="70">
        <v>23768.05</v>
      </c>
      <c r="G170" s="70">
        <v>0</v>
      </c>
      <c r="H170" s="70">
        <v>0</v>
      </c>
    </row>
    <row r="171" spans="1:8" ht="31.2" x14ac:dyDescent="0.35">
      <c r="A171" s="68" t="s">
        <v>198</v>
      </c>
      <c r="B171" s="69" t="s">
        <v>209</v>
      </c>
      <c r="C171" s="69" t="s">
        <v>265</v>
      </c>
      <c r="D171" s="69" t="s">
        <v>274</v>
      </c>
      <c r="E171" s="69" t="s">
        <v>200</v>
      </c>
      <c r="F171" s="70">
        <v>0</v>
      </c>
      <c r="G171" s="70">
        <v>0</v>
      </c>
      <c r="H171" s="70">
        <v>32261.52</v>
      </c>
    </row>
    <row r="172" spans="1:8" ht="31.2" x14ac:dyDescent="0.35">
      <c r="A172" s="68" t="s">
        <v>198</v>
      </c>
      <c r="B172" s="69" t="s">
        <v>209</v>
      </c>
      <c r="C172" s="69" t="s">
        <v>265</v>
      </c>
      <c r="D172" s="69" t="s">
        <v>275</v>
      </c>
      <c r="E172" s="69" t="s">
        <v>200</v>
      </c>
      <c r="F172" s="70">
        <v>0</v>
      </c>
      <c r="G172" s="70">
        <v>13507.99</v>
      </c>
      <c r="H172" s="70">
        <v>0</v>
      </c>
    </row>
    <row r="173" spans="1:8" ht="31.2" x14ac:dyDescent="0.35">
      <c r="A173" s="68" t="s">
        <v>198</v>
      </c>
      <c r="B173" s="69" t="s">
        <v>209</v>
      </c>
      <c r="C173" s="69" t="s">
        <v>265</v>
      </c>
      <c r="D173" s="69" t="s">
        <v>276</v>
      </c>
      <c r="E173" s="69" t="s">
        <v>200</v>
      </c>
      <c r="F173" s="70">
        <v>0</v>
      </c>
      <c r="G173" s="70">
        <v>25131.11</v>
      </c>
      <c r="H173" s="70">
        <v>0</v>
      </c>
    </row>
    <row r="174" spans="1:8" ht="31.2" x14ac:dyDescent="0.35">
      <c r="A174" s="71" t="s">
        <v>198</v>
      </c>
      <c r="B174" s="69" t="s">
        <v>209</v>
      </c>
      <c r="C174" s="69" t="s">
        <v>265</v>
      </c>
      <c r="D174" s="69" t="s">
        <v>277</v>
      </c>
      <c r="E174" s="69" t="s">
        <v>200</v>
      </c>
      <c r="F174" s="70">
        <v>31288.49</v>
      </c>
      <c r="G174" s="70">
        <v>0</v>
      </c>
      <c r="H174" s="70">
        <v>0</v>
      </c>
    </row>
    <row r="175" spans="1:8" ht="31.2" x14ac:dyDescent="0.35">
      <c r="A175" s="68" t="s">
        <v>198</v>
      </c>
      <c r="B175" s="69" t="s">
        <v>209</v>
      </c>
      <c r="C175" s="69" t="s">
        <v>265</v>
      </c>
      <c r="D175" s="69" t="s">
        <v>278</v>
      </c>
      <c r="E175" s="69" t="s">
        <v>200</v>
      </c>
      <c r="F175" s="70">
        <v>83388.600000000006</v>
      </c>
      <c r="G175" s="70">
        <v>0</v>
      </c>
      <c r="H175" s="70">
        <v>0</v>
      </c>
    </row>
    <row r="176" spans="1:8" ht="31.2" x14ac:dyDescent="0.35">
      <c r="A176" s="68" t="s">
        <v>198</v>
      </c>
      <c r="B176" s="69" t="s">
        <v>209</v>
      </c>
      <c r="C176" s="69" t="s">
        <v>265</v>
      </c>
      <c r="D176" s="69" t="s">
        <v>279</v>
      </c>
      <c r="E176" s="69" t="s">
        <v>200</v>
      </c>
      <c r="F176" s="70">
        <v>0</v>
      </c>
      <c r="G176" s="70">
        <v>13382.13</v>
      </c>
      <c r="H176" s="70">
        <v>0</v>
      </c>
    </row>
    <row r="177" spans="1:8" ht="31.2" x14ac:dyDescent="0.35">
      <c r="A177" s="68" t="s">
        <v>198</v>
      </c>
      <c r="B177" s="69" t="s">
        <v>209</v>
      </c>
      <c r="C177" s="69" t="s">
        <v>265</v>
      </c>
      <c r="D177" s="69" t="s">
        <v>280</v>
      </c>
      <c r="E177" s="69" t="s">
        <v>200</v>
      </c>
      <c r="F177" s="70">
        <v>0</v>
      </c>
      <c r="G177" s="70">
        <v>0</v>
      </c>
      <c r="H177" s="70">
        <v>67958.039999999994</v>
      </c>
    </row>
    <row r="178" spans="1:8" ht="31.2" x14ac:dyDescent="0.35">
      <c r="A178" s="68" t="s">
        <v>198</v>
      </c>
      <c r="B178" s="69" t="s">
        <v>209</v>
      </c>
      <c r="C178" s="69" t="s">
        <v>265</v>
      </c>
      <c r="D178" s="69" t="s">
        <v>281</v>
      </c>
      <c r="E178" s="69" t="s">
        <v>200</v>
      </c>
      <c r="F178" s="70">
        <v>5103.62</v>
      </c>
      <c r="G178" s="70">
        <v>0</v>
      </c>
      <c r="H178" s="70">
        <v>106964.3</v>
      </c>
    </row>
    <row r="179" spans="1:8" ht="31.2" x14ac:dyDescent="0.35">
      <c r="A179" s="68" t="s">
        <v>198</v>
      </c>
      <c r="B179" s="69" t="s">
        <v>209</v>
      </c>
      <c r="C179" s="69" t="s">
        <v>265</v>
      </c>
      <c r="D179" s="69" t="s">
        <v>282</v>
      </c>
      <c r="E179" s="69" t="s">
        <v>200</v>
      </c>
      <c r="F179" s="70">
        <v>4303.49</v>
      </c>
      <c r="G179" s="70">
        <v>32734.880000000001</v>
      </c>
      <c r="H179" s="70">
        <v>0</v>
      </c>
    </row>
    <row r="180" spans="1:8" ht="31.2" x14ac:dyDescent="0.35">
      <c r="A180" s="68" t="s">
        <v>198</v>
      </c>
      <c r="B180" s="69" t="s">
        <v>209</v>
      </c>
      <c r="C180" s="69" t="s">
        <v>265</v>
      </c>
      <c r="D180" s="69" t="s">
        <v>283</v>
      </c>
      <c r="E180" s="69" t="s">
        <v>200</v>
      </c>
      <c r="F180" s="70">
        <v>3723.85</v>
      </c>
      <c r="G180" s="70">
        <v>0</v>
      </c>
      <c r="H180" s="70">
        <v>10379.17</v>
      </c>
    </row>
    <row r="181" spans="1:8" ht="31.2" x14ac:dyDescent="0.35">
      <c r="A181" s="68" t="s">
        <v>198</v>
      </c>
      <c r="B181" s="69" t="s">
        <v>209</v>
      </c>
      <c r="C181" s="69" t="s">
        <v>265</v>
      </c>
      <c r="D181" s="69" t="s">
        <v>284</v>
      </c>
      <c r="E181" s="69" t="s">
        <v>200</v>
      </c>
      <c r="F181" s="70">
        <v>3811.47</v>
      </c>
      <c r="G181" s="70">
        <v>0</v>
      </c>
      <c r="H181" s="70">
        <v>16224.8</v>
      </c>
    </row>
    <row r="182" spans="1:8" ht="31.2" x14ac:dyDescent="0.35">
      <c r="A182" s="68" t="s">
        <v>198</v>
      </c>
      <c r="B182" s="69" t="s">
        <v>209</v>
      </c>
      <c r="C182" s="69" t="s">
        <v>265</v>
      </c>
      <c r="D182" s="69" t="s">
        <v>285</v>
      </c>
      <c r="E182" s="69" t="s">
        <v>200</v>
      </c>
      <c r="F182" s="70">
        <v>3459.04</v>
      </c>
      <c r="G182" s="70">
        <v>31529.51</v>
      </c>
      <c r="H182" s="70">
        <v>0</v>
      </c>
    </row>
    <row r="183" spans="1:8" ht="31.2" x14ac:dyDescent="0.35">
      <c r="A183" s="68" t="s">
        <v>198</v>
      </c>
      <c r="B183" s="69" t="s">
        <v>209</v>
      </c>
      <c r="C183" s="69" t="s">
        <v>265</v>
      </c>
      <c r="D183" s="69" t="s">
        <v>286</v>
      </c>
      <c r="E183" s="69" t="s">
        <v>200</v>
      </c>
      <c r="F183" s="70">
        <v>3811.47</v>
      </c>
      <c r="G183" s="70">
        <v>9148.7999999999993</v>
      </c>
      <c r="H183" s="70">
        <v>0</v>
      </c>
    </row>
    <row r="184" spans="1:8" ht="31.2" x14ac:dyDescent="0.35">
      <c r="A184" s="68" t="s">
        <v>198</v>
      </c>
      <c r="B184" s="69" t="s">
        <v>209</v>
      </c>
      <c r="C184" s="69" t="s">
        <v>265</v>
      </c>
      <c r="D184" s="69" t="s">
        <v>287</v>
      </c>
      <c r="E184" s="69" t="s">
        <v>200</v>
      </c>
      <c r="F184" s="70">
        <v>7830.74</v>
      </c>
      <c r="G184" s="70">
        <v>0</v>
      </c>
      <c r="H184" s="70">
        <v>0</v>
      </c>
    </row>
    <row r="185" spans="1:8" ht="31.2" x14ac:dyDescent="0.35">
      <c r="A185" s="68" t="s">
        <v>198</v>
      </c>
      <c r="B185" s="69" t="s">
        <v>209</v>
      </c>
      <c r="C185" s="69" t="s">
        <v>265</v>
      </c>
      <c r="D185" s="69" t="s">
        <v>288</v>
      </c>
      <c r="E185" s="69" t="s">
        <v>200</v>
      </c>
      <c r="F185" s="70">
        <v>9630.01</v>
      </c>
      <c r="G185" s="70">
        <v>0</v>
      </c>
      <c r="H185" s="70">
        <v>0</v>
      </c>
    </row>
    <row r="186" spans="1:8" ht="31.2" x14ac:dyDescent="0.35">
      <c r="A186" s="68" t="s">
        <v>198</v>
      </c>
      <c r="B186" s="69" t="s">
        <v>209</v>
      </c>
      <c r="C186" s="69" t="s">
        <v>265</v>
      </c>
      <c r="D186" s="69" t="s">
        <v>289</v>
      </c>
      <c r="E186" s="69" t="s">
        <v>200</v>
      </c>
      <c r="F186" s="70">
        <v>6145.28</v>
      </c>
      <c r="G186" s="70">
        <v>0</v>
      </c>
      <c r="H186" s="70">
        <v>0</v>
      </c>
    </row>
    <row r="187" spans="1:8" ht="31.2" x14ac:dyDescent="0.35">
      <c r="A187" s="68" t="s">
        <v>198</v>
      </c>
      <c r="B187" s="69" t="s">
        <v>209</v>
      </c>
      <c r="C187" s="69" t="s">
        <v>265</v>
      </c>
      <c r="D187" s="69" t="s">
        <v>290</v>
      </c>
      <c r="E187" s="69" t="s">
        <v>200</v>
      </c>
      <c r="F187" s="70">
        <v>6145.28</v>
      </c>
      <c r="G187" s="70">
        <v>0</v>
      </c>
      <c r="H187" s="70">
        <v>0</v>
      </c>
    </row>
    <row r="188" spans="1:8" ht="31.2" x14ac:dyDescent="0.35">
      <c r="A188" s="68" t="s">
        <v>198</v>
      </c>
      <c r="B188" s="69" t="s">
        <v>209</v>
      </c>
      <c r="C188" s="69" t="s">
        <v>265</v>
      </c>
      <c r="D188" s="69" t="s">
        <v>291</v>
      </c>
      <c r="E188" s="69" t="s">
        <v>200</v>
      </c>
      <c r="F188" s="70">
        <v>0</v>
      </c>
      <c r="G188" s="70">
        <v>5965.1</v>
      </c>
      <c r="H188" s="70">
        <v>0</v>
      </c>
    </row>
    <row r="189" spans="1:8" ht="31.2" x14ac:dyDescent="0.35">
      <c r="A189" s="68" t="s">
        <v>198</v>
      </c>
      <c r="B189" s="69" t="s">
        <v>209</v>
      </c>
      <c r="C189" s="69" t="s">
        <v>265</v>
      </c>
      <c r="D189" s="69" t="s">
        <v>292</v>
      </c>
      <c r="E189" s="69" t="s">
        <v>200</v>
      </c>
      <c r="F189" s="70">
        <v>0</v>
      </c>
      <c r="G189" s="70">
        <v>8262.7199999999993</v>
      </c>
      <c r="H189" s="70">
        <v>0</v>
      </c>
    </row>
    <row r="190" spans="1:8" ht="31.2" x14ac:dyDescent="0.35">
      <c r="A190" s="68" t="s">
        <v>198</v>
      </c>
      <c r="B190" s="69" t="s">
        <v>209</v>
      </c>
      <c r="C190" s="69" t="s">
        <v>265</v>
      </c>
      <c r="D190" s="69" t="s">
        <v>293</v>
      </c>
      <c r="E190" s="69" t="s">
        <v>200</v>
      </c>
      <c r="F190" s="70">
        <v>0</v>
      </c>
      <c r="G190" s="70">
        <v>10370.959999999999</v>
      </c>
      <c r="H190" s="70">
        <v>0</v>
      </c>
    </row>
    <row r="191" spans="1:8" ht="31.2" x14ac:dyDescent="0.35">
      <c r="A191" s="68" t="s">
        <v>198</v>
      </c>
      <c r="B191" s="69" t="s">
        <v>209</v>
      </c>
      <c r="C191" s="69" t="s">
        <v>265</v>
      </c>
      <c r="D191" s="69" t="s">
        <v>294</v>
      </c>
      <c r="E191" s="69" t="s">
        <v>200</v>
      </c>
      <c r="F191" s="70">
        <v>0</v>
      </c>
      <c r="G191" s="70">
        <v>7856.54</v>
      </c>
      <c r="H191" s="70">
        <v>0</v>
      </c>
    </row>
    <row r="192" spans="1:8" ht="31.2" x14ac:dyDescent="0.35">
      <c r="A192" s="68" t="s">
        <v>198</v>
      </c>
      <c r="B192" s="69" t="s">
        <v>209</v>
      </c>
      <c r="C192" s="69" t="s">
        <v>265</v>
      </c>
      <c r="D192" s="69" t="s">
        <v>295</v>
      </c>
      <c r="E192" s="69" t="s">
        <v>200</v>
      </c>
      <c r="F192" s="70">
        <v>2809.79</v>
      </c>
      <c r="G192" s="70">
        <v>0</v>
      </c>
      <c r="H192" s="70">
        <v>0</v>
      </c>
    </row>
    <row r="193" spans="1:8" ht="31.2" x14ac:dyDescent="0.35">
      <c r="A193" s="68" t="s">
        <v>131</v>
      </c>
      <c r="B193" s="69" t="s">
        <v>209</v>
      </c>
      <c r="C193" s="69" t="s">
        <v>265</v>
      </c>
      <c r="D193" s="69" t="s">
        <v>296</v>
      </c>
      <c r="E193" s="69" t="s">
        <v>132</v>
      </c>
      <c r="F193" s="70">
        <v>1960.9</v>
      </c>
      <c r="G193" s="70">
        <v>1960.9</v>
      </c>
      <c r="H193" s="70">
        <v>1960.9</v>
      </c>
    </row>
    <row r="194" spans="1:8" x14ac:dyDescent="0.35">
      <c r="A194" s="68" t="s">
        <v>137</v>
      </c>
      <c r="B194" s="69" t="s">
        <v>209</v>
      </c>
      <c r="C194" s="69" t="s">
        <v>265</v>
      </c>
      <c r="D194" s="69" t="s">
        <v>296</v>
      </c>
      <c r="E194" s="69" t="s">
        <v>139</v>
      </c>
      <c r="F194" s="70">
        <v>99100</v>
      </c>
      <c r="G194" s="70">
        <v>99100</v>
      </c>
      <c r="H194" s="70">
        <v>99100</v>
      </c>
    </row>
    <row r="195" spans="1:8" ht="31.2" x14ac:dyDescent="0.35">
      <c r="A195" s="68" t="s">
        <v>131</v>
      </c>
      <c r="B195" s="69" t="s">
        <v>209</v>
      </c>
      <c r="C195" s="69" t="s">
        <v>265</v>
      </c>
      <c r="D195" s="69" t="s">
        <v>297</v>
      </c>
      <c r="E195" s="69" t="s">
        <v>132</v>
      </c>
      <c r="F195" s="70">
        <v>59840.73</v>
      </c>
      <c r="G195" s="70">
        <v>50000</v>
      </c>
      <c r="H195" s="70">
        <v>50000</v>
      </c>
    </row>
    <row r="196" spans="1:8" ht="31.2" x14ac:dyDescent="0.35">
      <c r="A196" s="68" t="s">
        <v>131</v>
      </c>
      <c r="B196" s="69" t="s">
        <v>209</v>
      </c>
      <c r="C196" s="69" t="s">
        <v>265</v>
      </c>
      <c r="D196" s="69" t="s">
        <v>298</v>
      </c>
      <c r="E196" s="69" t="s">
        <v>132</v>
      </c>
      <c r="F196" s="70">
        <v>142857.13</v>
      </c>
      <c r="G196" s="70">
        <v>142857.13</v>
      </c>
      <c r="H196" s="70">
        <v>116071</v>
      </c>
    </row>
    <row r="197" spans="1:8" ht="31.2" x14ac:dyDescent="0.35">
      <c r="A197" s="68" t="s">
        <v>223</v>
      </c>
      <c r="B197" s="69" t="s">
        <v>209</v>
      </c>
      <c r="C197" s="69" t="s">
        <v>265</v>
      </c>
      <c r="D197" s="69" t="s">
        <v>224</v>
      </c>
      <c r="E197" s="69"/>
      <c r="F197" s="70">
        <v>1925257.19</v>
      </c>
      <c r="G197" s="70">
        <v>1736336.6</v>
      </c>
      <c r="H197" s="70">
        <v>1741736.6</v>
      </c>
    </row>
    <row r="198" spans="1:8" ht="31.2" x14ac:dyDescent="0.35">
      <c r="A198" s="68" t="s">
        <v>131</v>
      </c>
      <c r="B198" s="69" t="s">
        <v>209</v>
      </c>
      <c r="C198" s="69" t="s">
        <v>265</v>
      </c>
      <c r="D198" s="69" t="s">
        <v>299</v>
      </c>
      <c r="E198" s="69" t="s">
        <v>132</v>
      </c>
      <c r="F198" s="70">
        <v>102582.49</v>
      </c>
      <c r="G198" s="70">
        <v>49247.38</v>
      </c>
      <c r="H198" s="70">
        <v>54647.38</v>
      </c>
    </row>
    <row r="199" spans="1:8" ht="46.8" x14ac:dyDescent="0.35">
      <c r="A199" s="68" t="s">
        <v>151</v>
      </c>
      <c r="B199" s="69" t="s">
        <v>209</v>
      </c>
      <c r="C199" s="69" t="s">
        <v>265</v>
      </c>
      <c r="D199" s="69" t="s">
        <v>299</v>
      </c>
      <c r="E199" s="69" t="s">
        <v>153</v>
      </c>
      <c r="F199" s="70">
        <v>33019.46</v>
      </c>
      <c r="G199" s="70">
        <v>33579.46</v>
      </c>
      <c r="H199" s="70">
        <v>33579.46</v>
      </c>
    </row>
    <row r="200" spans="1:8" x14ac:dyDescent="0.35">
      <c r="A200" s="68" t="s">
        <v>137</v>
      </c>
      <c r="B200" s="69" t="s">
        <v>209</v>
      </c>
      <c r="C200" s="69" t="s">
        <v>265</v>
      </c>
      <c r="D200" s="69" t="s">
        <v>299</v>
      </c>
      <c r="E200" s="69" t="s">
        <v>139</v>
      </c>
      <c r="F200" s="70">
        <v>16909</v>
      </c>
      <c r="G200" s="70">
        <v>16909</v>
      </c>
      <c r="H200" s="70">
        <v>16909</v>
      </c>
    </row>
    <row r="201" spans="1:8" ht="46.8" x14ac:dyDescent="0.35">
      <c r="A201" s="68" t="s">
        <v>151</v>
      </c>
      <c r="B201" s="69" t="s">
        <v>209</v>
      </c>
      <c r="C201" s="69" t="s">
        <v>265</v>
      </c>
      <c r="D201" s="69" t="s">
        <v>300</v>
      </c>
      <c r="E201" s="69" t="s">
        <v>153</v>
      </c>
      <c r="F201" s="70">
        <v>481210.94</v>
      </c>
      <c r="G201" s="70">
        <v>474259.26</v>
      </c>
      <c r="H201" s="70">
        <v>474259.26</v>
      </c>
    </row>
    <row r="202" spans="1:8" ht="31.2" x14ac:dyDescent="0.35">
      <c r="A202" s="68" t="s">
        <v>131</v>
      </c>
      <c r="B202" s="69" t="s">
        <v>209</v>
      </c>
      <c r="C202" s="69" t="s">
        <v>265</v>
      </c>
      <c r="D202" s="69" t="s">
        <v>301</v>
      </c>
      <c r="E202" s="69" t="s">
        <v>132</v>
      </c>
      <c r="F202" s="70">
        <v>40000</v>
      </c>
      <c r="G202" s="70">
        <v>40000</v>
      </c>
      <c r="H202" s="70">
        <v>40000</v>
      </c>
    </row>
    <row r="203" spans="1:8" ht="46.8" x14ac:dyDescent="0.35">
      <c r="A203" s="68" t="s">
        <v>151</v>
      </c>
      <c r="B203" s="69" t="s">
        <v>209</v>
      </c>
      <c r="C203" s="69" t="s">
        <v>265</v>
      </c>
      <c r="D203" s="69" t="s">
        <v>302</v>
      </c>
      <c r="E203" s="69" t="s">
        <v>153</v>
      </c>
      <c r="F203" s="70">
        <v>45210</v>
      </c>
      <c r="G203" s="70">
        <v>0</v>
      </c>
      <c r="H203" s="70">
        <v>0</v>
      </c>
    </row>
    <row r="204" spans="1:8" ht="46.8" x14ac:dyDescent="0.35">
      <c r="A204" s="68" t="s">
        <v>151</v>
      </c>
      <c r="B204" s="69" t="s">
        <v>209</v>
      </c>
      <c r="C204" s="69" t="s">
        <v>265</v>
      </c>
      <c r="D204" s="69" t="s">
        <v>303</v>
      </c>
      <c r="E204" s="69" t="s">
        <v>153</v>
      </c>
      <c r="F204" s="70">
        <v>325808.82</v>
      </c>
      <c r="G204" s="70">
        <v>312083.31</v>
      </c>
      <c r="H204" s="70">
        <v>312083.31</v>
      </c>
    </row>
    <row r="205" spans="1:8" ht="31.2" x14ac:dyDescent="0.35">
      <c r="A205" s="68" t="s">
        <v>131</v>
      </c>
      <c r="B205" s="69" t="s">
        <v>209</v>
      </c>
      <c r="C205" s="69" t="s">
        <v>265</v>
      </c>
      <c r="D205" s="69" t="s">
        <v>304</v>
      </c>
      <c r="E205" s="69" t="s">
        <v>132</v>
      </c>
      <c r="F205" s="70">
        <v>59000</v>
      </c>
      <c r="G205" s="70">
        <v>59000</v>
      </c>
      <c r="H205" s="70">
        <v>59000</v>
      </c>
    </row>
    <row r="206" spans="1:8" ht="46.8" x14ac:dyDescent="0.35">
      <c r="A206" s="68" t="s">
        <v>151</v>
      </c>
      <c r="B206" s="69" t="s">
        <v>209</v>
      </c>
      <c r="C206" s="69" t="s">
        <v>265</v>
      </c>
      <c r="D206" s="69" t="s">
        <v>305</v>
      </c>
      <c r="E206" s="69" t="s">
        <v>153</v>
      </c>
      <c r="F206" s="70">
        <v>50855.1</v>
      </c>
      <c r="G206" s="70">
        <v>15000</v>
      </c>
      <c r="H206" s="70">
        <v>15000</v>
      </c>
    </row>
    <row r="207" spans="1:8" ht="31.2" x14ac:dyDescent="0.35">
      <c r="A207" s="68" t="s">
        <v>131</v>
      </c>
      <c r="B207" s="69" t="s">
        <v>209</v>
      </c>
      <c r="C207" s="69" t="s">
        <v>265</v>
      </c>
      <c r="D207" s="69" t="s">
        <v>306</v>
      </c>
      <c r="E207" s="69" t="s">
        <v>132</v>
      </c>
      <c r="F207" s="70">
        <v>32018</v>
      </c>
      <c r="G207" s="70">
        <v>37160</v>
      </c>
      <c r="H207" s="70">
        <v>37160</v>
      </c>
    </row>
    <row r="208" spans="1:8" ht="31.2" x14ac:dyDescent="0.35">
      <c r="A208" s="68" t="s">
        <v>131</v>
      </c>
      <c r="B208" s="69" t="s">
        <v>209</v>
      </c>
      <c r="C208" s="69" t="s">
        <v>265</v>
      </c>
      <c r="D208" s="69" t="s">
        <v>307</v>
      </c>
      <c r="E208" s="69" t="s">
        <v>132</v>
      </c>
      <c r="F208" s="70">
        <v>14117.46</v>
      </c>
      <c r="G208" s="70">
        <v>7504</v>
      </c>
      <c r="H208" s="70">
        <v>7504</v>
      </c>
    </row>
    <row r="209" spans="1:8" ht="46.8" x14ac:dyDescent="0.35">
      <c r="A209" s="68" t="s">
        <v>151</v>
      </c>
      <c r="B209" s="69" t="s">
        <v>209</v>
      </c>
      <c r="C209" s="69" t="s">
        <v>265</v>
      </c>
      <c r="D209" s="69" t="s">
        <v>307</v>
      </c>
      <c r="E209" s="69" t="s">
        <v>153</v>
      </c>
      <c r="F209" s="70">
        <v>4539.3500000000004</v>
      </c>
      <c r="G209" s="70">
        <v>4539.3500000000004</v>
      </c>
      <c r="H209" s="70">
        <v>4539.3500000000004</v>
      </c>
    </row>
    <row r="210" spans="1:8" ht="31.2" x14ac:dyDescent="0.35">
      <c r="A210" s="68" t="s">
        <v>131</v>
      </c>
      <c r="B210" s="69" t="s">
        <v>209</v>
      </c>
      <c r="C210" s="69" t="s">
        <v>265</v>
      </c>
      <c r="D210" s="69" t="s">
        <v>308</v>
      </c>
      <c r="E210" s="69" t="s">
        <v>132</v>
      </c>
      <c r="F210" s="70">
        <v>483000</v>
      </c>
      <c r="G210" s="70">
        <v>483000</v>
      </c>
      <c r="H210" s="70">
        <v>483000</v>
      </c>
    </row>
    <row r="211" spans="1:8" ht="31.2" x14ac:dyDescent="0.35">
      <c r="A211" s="68" t="s">
        <v>131</v>
      </c>
      <c r="B211" s="69" t="s">
        <v>209</v>
      </c>
      <c r="C211" s="69" t="s">
        <v>265</v>
      </c>
      <c r="D211" s="69" t="s">
        <v>309</v>
      </c>
      <c r="E211" s="69" t="s">
        <v>132</v>
      </c>
      <c r="F211" s="70">
        <v>12672.8</v>
      </c>
      <c r="G211" s="70">
        <v>9300</v>
      </c>
      <c r="H211" s="70">
        <v>9300</v>
      </c>
    </row>
    <row r="212" spans="1:8" ht="46.8" x14ac:dyDescent="0.35">
      <c r="A212" s="68" t="s">
        <v>151</v>
      </c>
      <c r="B212" s="69" t="s">
        <v>209</v>
      </c>
      <c r="C212" s="69" t="s">
        <v>265</v>
      </c>
      <c r="D212" s="69" t="s">
        <v>309</v>
      </c>
      <c r="E212" s="69" t="s">
        <v>153</v>
      </c>
      <c r="F212" s="70">
        <v>85074.54</v>
      </c>
      <c r="G212" s="70">
        <v>84754.84</v>
      </c>
      <c r="H212" s="70">
        <v>84754.84</v>
      </c>
    </row>
    <row r="213" spans="1:8" ht="31.2" x14ac:dyDescent="0.35">
      <c r="A213" s="68" t="s">
        <v>131</v>
      </c>
      <c r="B213" s="69" t="s">
        <v>209</v>
      </c>
      <c r="C213" s="69" t="s">
        <v>265</v>
      </c>
      <c r="D213" s="69" t="s">
        <v>310</v>
      </c>
      <c r="E213" s="69" t="s">
        <v>132</v>
      </c>
      <c r="F213" s="70">
        <v>139239.23000000001</v>
      </c>
      <c r="G213" s="70">
        <v>110000</v>
      </c>
      <c r="H213" s="70">
        <v>110000</v>
      </c>
    </row>
    <row r="214" spans="1:8" ht="31.2" x14ac:dyDescent="0.35">
      <c r="A214" s="68" t="s">
        <v>311</v>
      </c>
      <c r="B214" s="69" t="s">
        <v>209</v>
      </c>
      <c r="C214" s="69" t="s">
        <v>312</v>
      </c>
      <c r="D214" s="69"/>
      <c r="E214" s="69"/>
      <c r="F214" s="70">
        <v>367161.13</v>
      </c>
      <c r="G214" s="70">
        <v>366497.09</v>
      </c>
      <c r="H214" s="70">
        <v>365587.13</v>
      </c>
    </row>
    <row r="215" spans="1:8" ht="31.2" x14ac:dyDescent="0.35">
      <c r="A215" s="68" t="s">
        <v>123</v>
      </c>
      <c r="B215" s="69" t="s">
        <v>209</v>
      </c>
      <c r="C215" s="69" t="s">
        <v>312</v>
      </c>
      <c r="D215" s="69" t="s">
        <v>124</v>
      </c>
      <c r="E215" s="69"/>
      <c r="F215" s="70">
        <v>367161.13</v>
      </c>
      <c r="G215" s="70">
        <v>366497.09</v>
      </c>
      <c r="H215" s="70">
        <v>365587.13</v>
      </c>
    </row>
    <row r="216" spans="1:8" ht="46.8" x14ac:dyDescent="0.35">
      <c r="A216" s="68" t="s">
        <v>125</v>
      </c>
      <c r="B216" s="69" t="s">
        <v>209</v>
      </c>
      <c r="C216" s="69" t="s">
        <v>312</v>
      </c>
      <c r="D216" s="69" t="s">
        <v>126</v>
      </c>
      <c r="E216" s="69"/>
      <c r="F216" s="70">
        <v>198192.57</v>
      </c>
      <c r="G216" s="70">
        <v>197528.57</v>
      </c>
      <c r="H216" s="70">
        <v>197528.57</v>
      </c>
    </row>
    <row r="217" spans="1:8" ht="84" customHeight="1" x14ac:dyDescent="0.35">
      <c r="A217" s="68" t="s">
        <v>127</v>
      </c>
      <c r="B217" s="69" t="s">
        <v>209</v>
      </c>
      <c r="C217" s="69" t="s">
        <v>312</v>
      </c>
      <c r="D217" s="69" t="s">
        <v>128</v>
      </c>
      <c r="E217" s="69" t="s">
        <v>129</v>
      </c>
      <c r="F217" s="70">
        <v>194221.52</v>
      </c>
      <c r="G217" s="70">
        <v>194221.52</v>
      </c>
      <c r="H217" s="70">
        <v>194221.52</v>
      </c>
    </row>
    <row r="218" spans="1:8" ht="78" x14ac:dyDescent="0.35">
      <c r="A218" s="68" t="s">
        <v>127</v>
      </c>
      <c r="B218" s="69" t="s">
        <v>209</v>
      </c>
      <c r="C218" s="69" t="s">
        <v>312</v>
      </c>
      <c r="D218" s="69" t="s">
        <v>130</v>
      </c>
      <c r="E218" s="69" t="s">
        <v>129</v>
      </c>
      <c r="F218" s="70">
        <v>10</v>
      </c>
      <c r="G218" s="70">
        <v>10</v>
      </c>
      <c r="H218" s="70">
        <v>10</v>
      </c>
    </row>
    <row r="219" spans="1:8" ht="31.2" x14ac:dyDescent="0.35">
      <c r="A219" s="68" t="s">
        <v>131</v>
      </c>
      <c r="B219" s="69" t="s">
        <v>209</v>
      </c>
      <c r="C219" s="69" t="s">
        <v>312</v>
      </c>
      <c r="D219" s="69" t="s">
        <v>130</v>
      </c>
      <c r="E219" s="69" t="s">
        <v>132</v>
      </c>
      <c r="F219" s="70">
        <v>3961.05</v>
      </c>
      <c r="G219" s="70">
        <v>3297.05</v>
      </c>
      <c r="H219" s="70">
        <v>3297.05</v>
      </c>
    </row>
    <row r="220" spans="1:8" ht="25.5" customHeight="1" x14ac:dyDescent="0.35">
      <c r="A220" s="68" t="s">
        <v>182</v>
      </c>
      <c r="B220" s="69" t="s">
        <v>209</v>
      </c>
      <c r="C220" s="69" t="s">
        <v>312</v>
      </c>
      <c r="D220" s="69" t="s">
        <v>183</v>
      </c>
      <c r="E220" s="69"/>
      <c r="F220" s="70">
        <v>168968.56</v>
      </c>
      <c r="G220" s="70">
        <v>168968.52</v>
      </c>
      <c r="H220" s="70">
        <v>168058.56</v>
      </c>
    </row>
    <row r="221" spans="1:8" ht="78" x14ac:dyDescent="0.35">
      <c r="A221" s="68" t="s">
        <v>127</v>
      </c>
      <c r="B221" s="69" t="s">
        <v>209</v>
      </c>
      <c r="C221" s="69" t="s">
        <v>312</v>
      </c>
      <c r="D221" s="69" t="s">
        <v>184</v>
      </c>
      <c r="E221" s="69" t="s">
        <v>129</v>
      </c>
      <c r="F221" s="70">
        <v>162231.56</v>
      </c>
      <c r="G221" s="70">
        <v>162231.51999999999</v>
      </c>
      <c r="H221" s="70">
        <v>162231.56</v>
      </c>
    </row>
    <row r="222" spans="1:8" ht="78" x14ac:dyDescent="0.35">
      <c r="A222" s="68" t="s">
        <v>127</v>
      </c>
      <c r="B222" s="69" t="s">
        <v>209</v>
      </c>
      <c r="C222" s="69" t="s">
        <v>312</v>
      </c>
      <c r="D222" s="69" t="s">
        <v>185</v>
      </c>
      <c r="E222" s="69" t="s">
        <v>129</v>
      </c>
      <c r="F222" s="70">
        <v>14</v>
      </c>
      <c r="G222" s="70">
        <v>14</v>
      </c>
      <c r="H222" s="70">
        <v>14</v>
      </c>
    </row>
    <row r="223" spans="1:8" ht="31.2" x14ac:dyDescent="0.35">
      <c r="A223" s="68" t="s">
        <v>131</v>
      </c>
      <c r="B223" s="69" t="s">
        <v>209</v>
      </c>
      <c r="C223" s="69" t="s">
        <v>312</v>
      </c>
      <c r="D223" s="69" t="s">
        <v>185</v>
      </c>
      <c r="E223" s="69" t="s">
        <v>132</v>
      </c>
      <c r="F223" s="70">
        <v>6460</v>
      </c>
      <c r="G223" s="70">
        <v>6460</v>
      </c>
      <c r="H223" s="70">
        <v>5550</v>
      </c>
    </row>
    <row r="224" spans="1:8" x14ac:dyDescent="0.35">
      <c r="A224" s="68" t="s">
        <v>137</v>
      </c>
      <c r="B224" s="69" t="s">
        <v>209</v>
      </c>
      <c r="C224" s="69" t="s">
        <v>312</v>
      </c>
      <c r="D224" s="69" t="s">
        <v>185</v>
      </c>
      <c r="E224" s="69" t="s">
        <v>139</v>
      </c>
      <c r="F224" s="70">
        <v>263</v>
      </c>
      <c r="G224" s="70">
        <v>263</v>
      </c>
      <c r="H224" s="70">
        <v>263</v>
      </c>
    </row>
    <row r="225" spans="1:8" x14ac:dyDescent="0.35">
      <c r="A225" s="68" t="s">
        <v>313</v>
      </c>
      <c r="B225" s="69" t="s">
        <v>209</v>
      </c>
      <c r="C225" s="69" t="s">
        <v>314</v>
      </c>
      <c r="D225" s="69"/>
      <c r="E225" s="69"/>
      <c r="F225" s="70">
        <v>31605.66</v>
      </c>
      <c r="G225" s="70">
        <v>43124.959999999999</v>
      </c>
      <c r="H225" s="70">
        <v>27453.67</v>
      </c>
    </row>
    <row r="226" spans="1:8" ht="31.2" x14ac:dyDescent="0.35">
      <c r="A226" s="68" t="s">
        <v>315</v>
      </c>
      <c r="B226" s="69" t="s">
        <v>209</v>
      </c>
      <c r="C226" s="69" t="s">
        <v>316</v>
      </c>
      <c r="D226" s="69"/>
      <c r="E226" s="69"/>
      <c r="F226" s="70">
        <v>31605.66</v>
      </c>
      <c r="G226" s="70">
        <v>43124.959999999999</v>
      </c>
      <c r="H226" s="70">
        <v>27453.67</v>
      </c>
    </row>
    <row r="227" spans="1:8" ht="34.5" customHeight="1" x14ac:dyDescent="0.35">
      <c r="A227" s="68" t="s">
        <v>194</v>
      </c>
      <c r="B227" s="69" t="s">
        <v>209</v>
      </c>
      <c r="C227" s="69" t="s">
        <v>316</v>
      </c>
      <c r="D227" s="69" t="s">
        <v>195</v>
      </c>
      <c r="E227" s="69"/>
      <c r="F227" s="70">
        <v>31605.66</v>
      </c>
      <c r="G227" s="70">
        <v>43124.959999999999</v>
      </c>
      <c r="H227" s="70">
        <v>27453.67</v>
      </c>
    </row>
    <row r="228" spans="1:8" ht="31.2" x14ac:dyDescent="0.35">
      <c r="A228" s="68" t="s">
        <v>196</v>
      </c>
      <c r="B228" s="69" t="s">
        <v>209</v>
      </c>
      <c r="C228" s="69" t="s">
        <v>316</v>
      </c>
      <c r="D228" s="69" t="s">
        <v>197</v>
      </c>
      <c r="E228" s="69"/>
      <c r="F228" s="70">
        <v>2237.91</v>
      </c>
      <c r="G228" s="70">
        <v>2338.09</v>
      </c>
      <c r="H228" s="70">
        <v>0</v>
      </c>
    </row>
    <row r="229" spans="1:8" ht="31.2" x14ac:dyDescent="0.35">
      <c r="A229" s="68" t="s">
        <v>198</v>
      </c>
      <c r="B229" s="69" t="s">
        <v>209</v>
      </c>
      <c r="C229" s="69" t="s">
        <v>316</v>
      </c>
      <c r="D229" s="69" t="s">
        <v>317</v>
      </c>
      <c r="E229" s="69" t="s">
        <v>200</v>
      </c>
      <c r="F229" s="70">
        <v>2237.91</v>
      </c>
      <c r="G229" s="70">
        <v>2338.09</v>
      </c>
      <c r="H229" s="70">
        <v>0</v>
      </c>
    </row>
    <row r="230" spans="1:8" ht="31.2" x14ac:dyDescent="0.35">
      <c r="A230" s="68" t="s">
        <v>223</v>
      </c>
      <c r="B230" s="69" t="s">
        <v>209</v>
      </c>
      <c r="C230" s="69" t="s">
        <v>316</v>
      </c>
      <c r="D230" s="69" t="s">
        <v>224</v>
      </c>
      <c r="E230" s="69"/>
      <c r="F230" s="70">
        <v>29367.75</v>
      </c>
      <c r="G230" s="70">
        <v>40786.870000000003</v>
      </c>
      <c r="H230" s="70">
        <v>27453.67</v>
      </c>
    </row>
    <row r="231" spans="1:8" ht="31.2" x14ac:dyDescent="0.35">
      <c r="A231" s="68" t="s">
        <v>131</v>
      </c>
      <c r="B231" s="69" t="s">
        <v>209</v>
      </c>
      <c r="C231" s="69" t="s">
        <v>316</v>
      </c>
      <c r="D231" s="69" t="s">
        <v>318</v>
      </c>
      <c r="E231" s="69" t="s">
        <v>132</v>
      </c>
      <c r="F231" s="70">
        <v>3568.9</v>
      </c>
      <c r="G231" s="70">
        <v>15183</v>
      </c>
      <c r="H231" s="70">
        <v>1683</v>
      </c>
    </row>
    <row r="232" spans="1:8" ht="46.8" x14ac:dyDescent="0.35">
      <c r="A232" s="68" t="s">
        <v>151</v>
      </c>
      <c r="B232" s="69" t="s">
        <v>209</v>
      </c>
      <c r="C232" s="69" t="s">
        <v>316</v>
      </c>
      <c r="D232" s="69" t="s">
        <v>318</v>
      </c>
      <c r="E232" s="69" t="s">
        <v>153</v>
      </c>
      <c r="F232" s="70">
        <v>25798.85</v>
      </c>
      <c r="G232" s="70">
        <v>25603.87</v>
      </c>
      <c r="H232" s="70">
        <v>25770.67</v>
      </c>
    </row>
    <row r="233" spans="1:8" x14ac:dyDescent="0.35">
      <c r="A233" s="68" t="s">
        <v>162</v>
      </c>
      <c r="B233" s="69" t="s">
        <v>209</v>
      </c>
      <c r="C233" s="69" t="s">
        <v>163</v>
      </c>
      <c r="D233" s="69"/>
      <c r="E233" s="69"/>
      <c r="F233" s="70">
        <v>456275.76</v>
      </c>
      <c r="G233" s="70">
        <v>767624.6</v>
      </c>
      <c r="H233" s="70">
        <v>493676.35</v>
      </c>
    </row>
    <row r="234" spans="1:8" x14ac:dyDescent="0.35">
      <c r="A234" s="68" t="s">
        <v>319</v>
      </c>
      <c r="B234" s="69" t="s">
        <v>209</v>
      </c>
      <c r="C234" s="69" t="s">
        <v>320</v>
      </c>
      <c r="D234" s="69"/>
      <c r="E234" s="69"/>
      <c r="F234" s="70">
        <v>23104.52</v>
      </c>
      <c r="G234" s="70">
        <v>329319.46000000002</v>
      </c>
      <c r="H234" s="70">
        <v>391393.6</v>
      </c>
    </row>
    <row r="235" spans="1:8" x14ac:dyDescent="0.35">
      <c r="A235" s="68" t="s">
        <v>147</v>
      </c>
      <c r="B235" s="69" t="s">
        <v>209</v>
      </c>
      <c r="C235" s="69" t="s">
        <v>320</v>
      </c>
      <c r="D235" s="69" t="s">
        <v>148</v>
      </c>
      <c r="E235" s="69"/>
      <c r="F235" s="70">
        <v>23104.52</v>
      </c>
      <c r="G235" s="70">
        <v>329319.46000000002</v>
      </c>
      <c r="H235" s="70">
        <v>391393.6</v>
      </c>
    </row>
    <row r="236" spans="1:8" ht="31.2" x14ac:dyDescent="0.35">
      <c r="A236" s="68" t="s">
        <v>321</v>
      </c>
      <c r="B236" s="69" t="s">
        <v>209</v>
      </c>
      <c r="C236" s="69" t="s">
        <v>320</v>
      </c>
      <c r="D236" s="69" t="s">
        <v>322</v>
      </c>
      <c r="E236" s="69"/>
      <c r="F236" s="70">
        <v>23104.52</v>
      </c>
      <c r="G236" s="70">
        <v>329319.46000000002</v>
      </c>
      <c r="H236" s="70">
        <v>391393.6</v>
      </c>
    </row>
    <row r="237" spans="1:8" ht="31.2" x14ac:dyDescent="0.35">
      <c r="A237" s="68" t="s">
        <v>198</v>
      </c>
      <c r="B237" s="69" t="s">
        <v>209</v>
      </c>
      <c r="C237" s="69" t="s">
        <v>320</v>
      </c>
      <c r="D237" s="69" t="s">
        <v>323</v>
      </c>
      <c r="E237" s="69" t="s">
        <v>200</v>
      </c>
      <c r="F237" s="70">
        <v>0</v>
      </c>
      <c r="G237" s="70">
        <v>150618.29</v>
      </c>
      <c r="H237" s="70">
        <v>126310.3</v>
      </c>
    </row>
    <row r="238" spans="1:8" ht="31.2" x14ac:dyDescent="0.35">
      <c r="A238" s="68" t="s">
        <v>198</v>
      </c>
      <c r="B238" s="69" t="s">
        <v>209</v>
      </c>
      <c r="C238" s="69" t="s">
        <v>320</v>
      </c>
      <c r="D238" s="69" t="s">
        <v>324</v>
      </c>
      <c r="E238" s="69" t="s">
        <v>200</v>
      </c>
      <c r="F238" s="70">
        <v>17.84</v>
      </c>
      <c r="G238" s="70">
        <v>37589.599999999999</v>
      </c>
      <c r="H238" s="70">
        <v>58865.32</v>
      </c>
    </row>
    <row r="239" spans="1:8" ht="31.2" x14ac:dyDescent="0.35">
      <c r="A239" s="68" t="s">
        <v>198</v>
      </c>
      <c r="B239" s="69" t="s">
        <v>209</v>
      </c>
      <c r="C239" s="69" t="s">
        <v>320</v>
      </c>
      <c r="D239" s="69" t="s">
        <v>325</v>
      </c>
      <c r="E239" s="69" t="s">
        <v>200</v>
      </c>
      <c r="F239" s="70">
        <v>1531.33</v>
      </c>
      <c r="G239" s="70">
        <v>59994.86</v>
      </c>
      <c r="H239" s="70">
        <v>0</v>
      </c>
    </row>
    <row r="240" spans="1:8" ht="31.2" x14ac:dyDescent="0.35">
      <c r="A240" s="68" t="s">
        <v>198</v>
      </c>
      <c r="B240" s="69" t="s">
        <v>209</v>
      </c>
      <c r="C240" s="69" t="s">
        <v>320</v>
      </c>
      <c r="D240" s="69" t="s">
        <v>326</v>
      </c>
      <c r="E240" s="69" t="s">
        <v>200</v>
      </c>
      <c r="F240" s="70">
        <v>10806.41</v>
      </c>
      <c r="G240" s="70">
        <v>68946.78</v>
      </c>
      <c r="H240" s="70">
        <v>107970.66</v>
      </c>
    </row>
    <row r="241" spans="1:8" ht="31.2" x14ac:dyDescent="0.35">
      <c r="A241" s="68" t="s">
        <v>198</v>
      </c>
      <c r="B241" s="69" t="s">
        <v>209</v>
      </c>
      <c r="C241" s="69" t="s">
        <v>320</v>
      </c>
      <c r="D241" s="69" t="s">
        <v>327</v>
      </c>
      <c r="E241" s="69" t="s">
        <v>200</v>
      </c>
      <c r="F241" s="70">
        <v>0</v>
      </c>
      <c r="G241" s="70">
        <v>0</v>
      </c>
      <c r="H241" s="70">
        <v>98247.32</v>
      </c>
    </row>
    <row r="242" spans="1:8" ht="31.2" x14ac:dyDescent="0.35">
      <c r="A242" s="68" t="s">
        <v>198</v>
      </c>
      <c r="B242" s="69" t="s">
        <v>209</v>
      </c>
      <c r="C242" s="69" t="s">
        <v>320</v>
      </c>
      <c r="D242" s="69" t="s">
        <v>328</v>
      </c>
      <c r="E242" s="69" t="s">
        <v>200</v>
      </c>
      <c r="F242" s="70">
        <v>10748.94</v>
      </c>
      <c r="G242" s="70">
        <v>12169.93</v>
      </c>
      <c r="H242" s="70">
        <v>0</v>
      </c>
    </row>
    <row r="243" spans="1:8" x14ac:dyDescent="0.35">
      <c r="A243" s="68" t="s">
        <v>329</v>
      </c>
      <c r="B243" s="69" t="s">
        <v>209</v>
      </c>
      <c r="C243" s="69" t="s">
        <v>330</v>
      </c>
      <c r="D243" s="69"/>
      <c r="E243" s="69"/>
      <c r="F243" s="70">
        <v>432841.24</v>
      </c>
      <c r="G243" s="70">
        <v>398967.14</v>
      </c>
      <c r="H243" s="70">
        <v>92771.85</v>
      </c>
    </row>
    <row r="244" spans="1:8" x14ac:dyDescent="0.35">
      <c r="A244" s="68" t="s">
        <v>147</v>
      </c>
      <c r="B244" s="69" t="s">
        <v>209</v>
      </c>
      <c r="C244" s="69" t="s">
        <v>330</v>
      </c>
      <c r="D244" s="69" t="s">
        <v>148</v>
      </c>
      <c r="E244" s="69"/>
      <c r="F244" s="70">
        <v>432841.24</v>
      </c>
      <c r="G244" s="70">
        <v>390128.22</v>
      </c>
      <c r="H244" s="70">
        <v>0</v>
      </c>
    </row>
    <row r="245" spans="1:8" ht="31.2" x14ac:dyDescent="0.35">
      <c r="A245" s="68" t="s">
        <v>321</v>
      </c>
      <c r="B245" s="69" t="s">
        <v>209</v>
      </c>
      <c r="C245" s="69" t="s">
        <v>330</v>
      </c>
      <c r="D245" s="69" t="s">
        <v>322</v>
      </c>
      <c r="E245" s="69"/>
      <c r="F245" s="70">
        <v>432841.24</v>
      </c>
      <c r="G245" s="70">
        <v>390128.22</v>
      </c>
      <c r="H245" s="70">
        <v>0</v>
      </c>
    </row>
    <row r="246" spans="1:8" ht="31.2" x14ac:dyDescent="0.35">
      <c r="A246" s="68" t="s">
        <v>198</v>
      </c>
      <c r="B246" s="69" t="s">
        <v>209</v>
      </c>
      <c r="C246" s="69" t="s">
        <v>330</v>
      </c>
      <c r="D246" s="69" t="s">
        <v>331</v>
      </c>
      <c r="E246" s="69" t="s">
        <v>200</v>
      </c>
      <c r="F246" s="70">
        <v>532.32000000000005</v>
      </c>
      <c r="G246" s="70">
        <v>0</v>
      </c>
      <c r="H246" s="70">
        <v>0</v>
      </c>
    </row>
    <row r="247" spans="1:8" ht="31.2" x14ac:dyDescent="0.35">
      <c r="A247" s="68" t="s">
        <v>198</v>
      </c>
      <c r="B247" s="69" t="s">
        <v>209</v>
      </c>
      <c r="C247" s="69" t="s">
        <v>330</v>
      </c>
      <c r="D247" s="69" t="s">
        <v>332</v>
      </c>
      <c r="E247" s="69" t="s">
        <v>200</v>
      </c>
      <c r="F247" s="70">
        <v>4815.87</v>
      </c>
      <c r="G247" s="70">
        <v>0</v>
      </c>
      <c r="H247" s="70">
        <v>0</v>
      </c>
    </row>
    <row r="248" spans="1:8" ht="31.2" x14ac:dyDescent="0.35">
      <c r="A248" s="68" t="s">
        <v>198</v>
      </c>
      <c r="B248" s="69" t="s">
        <v>209</v>
      </c>
      <c r="C248" s="69" t="s">
        <v>330</v>
      </c>
      <c r="D248" s="69" t="s">
        <v>333</v>
      </c>
      <c r="E248" s="69" t="s">
        <v>200</v>
      </c>
      <c r="F248" s="70">
        <v>231187.20000000001</v>
      </c>
      <c r="G248" s="70">
        <v>390128.22</v>
      </c>
      <c r="H248" s="70">
        <v>0</v>
      </c>
    </row>
    <row r="249" spans="1:8" ht="46.8" x14ac:dyDescent="0.35">
      <c r="A249" s="68" t="s">
        <v>151</v>
      </c>
      <c r="B249" s="69" t="s">
        <v>209</v>
      </c>
      <c r="C249" s="69" t="s">
        <v>330</v>
      </c>
      <c r="D249" s="69" t="s">
        <v>334</v>
      </c>
      <c r="E249" s="69" t="s">
        <v>153</v>
      </c>
      <c r="F249" s="70">
        <v>196305.85</v>
      </c>
      <c r="G249" s="70">
        <v>0</v>
      </c>
      <c r="H249" s="70">
        <v>0</v>
      </c>
    </row>
    <row r="250" spans="1:8" x14ac:dyDescent="0.35">
      <c r="A250" s="68" t="s">
        <v>335</v>
      </c>
      <c r="B250" s="69" t="s">
        <v>209</v>
      </c>
      <c r="C250" s="69" t="s">
        <v>330</v>
      </c>
      <c r="D250" s="69" t="s">
        <v>336</v>
      </c>
      <c r="E250" s="69"/>
      <c r="F250" s="70">
        <v>0</v>
      </c>
      <c r="G250" s="70">
        <v>8838.92</v>
      </c>
      <c r="H250" s="70">
        <v>92771.85</v>
      </c>
    </row>
    <row r="251" spans="1:8" ht="31.2" x14ac:dyDescent="0.35">
      <c r="A251" s="68" t="s">
        <v>337</v>
      </c>
      <c r="B251" s="69" t="s">
        <v>209</v>
      </c>
      <c r="C251" s="69" t="s">
        <v>330</v>
      </c>
      <c r="D251" s="69" t="s">
        <v>338</v>
      </c>
      <c r="E251" s="69"/>
      <c r="F251" s="70">
        <v>0</v>
      </c>
      <c r="G251" s="70">
        <v>8838.92</v>
      </c>
      <c r="H251" s="70">
        <v>92771.85</v>
      </c>
    </row>
    <row r="252" spans="1:8" ht="31.2" x14ac:dyDescent="0.35">
      <c r="A252" s="68" t="s">
        <v>198</v>
      </c>
      <c r="B252" s="69" t="s">
        <v>209</v>
      </c>
      <c r="C252" s="69" t="s">
        <v>330</v>
      </c>
      <c r="D252" s="69" t="s">
        <v>339</v>
      </c>
      <c r="E252" s="69" t="s">
        <v>200</v>
      </c>
      <c r="F252" s="70">
        <v>0</v>
      </c>
      <c r="G252" s="70">
        <v>8838.92</v>
      </c>
      <c r="H252" s="70">
        <v>92771.85</v>
      </c>
    </row>
    <row r="253" spans="1:8" x14ac:dyDescent="0.35">
      <c r="A253" s="68" t="s">
        <v>340</v>
      </c>
      <c r="B253" s="69" t="s">
        <v>209</v>
      </c>
      <c r="C253" s="69" t="s">
        <v>341</v>
      </c>
      <c r="D253" s="69"/>
      <c r="E253" s="69"/>
      <c r="F253" s="70">
        <v>0</v>
      </c>
      <c r="G253" s="70">
        <v>39008</v>
      </c>
      <c r="H253" s="70">
        <v>9180.9</v>
      </c>
    </row>
    <row r="254" spans="1:8" x14ac:dyDescent="0.35">
      <c r="A254" s="68" t="s">
        <v>342</v>
      </c>
      <c r="B254" s="69" t="s">
        <v>209</v>
      </c>
      <c r="C254" s="69" t="s">
        <v>341</v>
      </c>
      <c r="D254" s="69" t="s">
        <v>343</v>
      </c>
      <c r="E254" s="69"/>
      <c r="F254" s="70">
        <v>0</v>
      </c>
      <c r="G254" s="70">
        <v>39008</v>
      </c>
      <c r="H254" s="70">
        <v>9180.9</v>
      </c>
    </row>
    <row r="255" spans="1:8" ht="31.2" x14ac:dyDescent="0.35">
      <c r="A255" s="68" t="s">
        <v>344</v>
      </c>
      <c r="B255" s="69" t="s">
        <v>209</v>
      </c>
      <c r="C255" s="69" t="s">
        <v>341</v>
      </c>
      <c r="D255" s="69" t="s">
        <v>345</v>
      </c>
      <c r="E255" s="69"/>
      <c r="F255" s="70">
        <v>0</v>
      </c>
      <c r="G255" s="70">
        <v>39008</v>
      </c>
      <c r="H255" s="70">
        <v>9180.9</v>
      </c>
    </row>
    <row r="256" spans="1:8" ht="31.2" x14ac:dyDescent="0.35">
      <c r="A256" s="68" t="s">
        <v>198</v>
      </c>
      <c r="B256" s="69" t="s">
        <v>209</v>
      </c>
      <c r="C256" s="69" t="s">
        <v>341</v>
      </c>
      <c r="D256" s="69" t="s">
        <v>346</v>
      </c>
      <c r="E256" s="69" t="s">
        <v>200</v>
      </c>
      <c r="F256" s="70">
        <v>0</v>
      </c>
      <c r="G256" s="70">
        <v>39008</v>
      </c>
      <c r="H256" s="70">
        <v>9180.9</v>
      </c>
    </row>
    <row r="257" spans="1:8" ht="31.2" x14ac:dyDescent="0.35">
      <c r="A257" s="68" t="s">
        <v>164</v>
      </c>
      <c r="B257" s="69" t="s">
        <v>209</v>
      </c>
      <c r="C257" s="69" t="s">
        <v>165</v>
      </c>
      <c r="D257" s="69"/>
      <c r="E257" s="69"/>
      <c r="F257" s="70">
        <v>330</v>
      </c>
      <c r="G257" s="70">
        <v>330</v>
      </c>
      <c r="H257" s="70">
        <v>330</v>
      </c>
    </row>
    <row r="258" spans="1:8" ht="31.2" x14ac:dyDescent="0.35">
      <c r="A258" s="68" t="s">
        <v>123</v>
      </c>
      <c r="B258" s="69" t="s">
        <v>209</v>
      </c>
      <c r="C258" s="69" t="s">
        <v>165</v>
      </c>
      <c r="D258" s="69" t="s">
        <v>124</v>
      </c>
      <c r="E258" s="69"/>
      <c r="F258" s="70">
        <v>330</v>
      </c>
      <c r="G258" s="70">
        <v>330</v>
      </c>
      <c r="H258" s="70">
        <v>330</v>
      </c>
    </row>
    <row r="259" spans="1:8" ht="46.8" x14ac:dyDescent="0.35">
      <c r="A259" s="68" t="s">
        <v>125</v>
      </c>
      <c r="B259" s="69" t="s">
        <v>209</v>
      </c>
      <c r="C259" s="69" t="s">
        <v>165</v>
      </c>
      <c r="D259" s="69" t="s">
        <v>126</v>
      </c>
      <c r="E259" s="69"/>
      <c r="F259" s="70">
        <v>130</v>
      </c>
      <c r="G259" s="70">
        <v>130</v>
      </c>
      <c r="H259" s="70">
        <v>130</v>
      </c>
    </row>
    <row r="260" spans="1:8" ht="31.2" x14ac:dyDescent="0.35">
      <c r="A260" s="68" t="s">
        <v>131</v>
      </c>
      <c r="B260" s="69" t="s">
        <v>209</v>
      </c>
      <c r="C260" s="69" t="s">
        <v>165</v>
      </c>
      <c r="D260" s="69" t="s">
        <v>130</v>
      </c>
      <c r="E260" s="69" t="s">
        <v>132</v>
      </c>
      <c r="F260" s="70">
        <v>130</v>
      </c>
      <c r="G260" s="70">
        <v>130</v>
      </c>
      <c r="H260" s="70">
        <v>130</v>
      </c>
    </row>
    <row r="261" spans="1:8" x14ac:dyDescent="0.35">
      <c r="A261" s="68" t="s">
        <v>182</v>
      </c>
      <c r="B261" s="69" t="s">
        <v>209</v>
      </c>
      <c r="C261" s="69" t="s">
        <v>165</v>
      </c>
      <c r="D261" s="69" t="s">
        <v>183</v>
      </c>
      <c r="E261" s="69"/>
      <c r="F261" s="70">
        <v>200</v>
      </c>
      <c r="G261" s="70">
        <v>200</v>
      </c>
      <c r="H261" s="70">
        <v>200</v>
      </c>
    </row>
    <row r="262" spans="1:8" ht="31.2" x14ac:dyDescent="0.35">
      <c r="A262" s="68" t="s">
        <v>131</v>
      </c>
      <c r="B262" s="69" t="s">
        <v>209</v>
      </c>
      <c r="C262" s="69" t="s">
        <v>165</v>
      </c>
      <c r="D262" s="69" t="s">
        <v>185</v>
      </c>
      <c r="E262" s="69" t="s">
        <v>132</v>
      </c>
      <c r="F262" s="70">
        <v>200</v>
      </c>
      <c r="G262" s="70">
        <v>200</v>
      </c>
      <c r="H262" s="70">
        <v>200</v>
      </c>
    </row>
    <row r="263" spans="1:8" x14ac:dyDescent="0.35">
      <c r="A263" s="68" t="s">
        <v>347</v>
      </c>
      <c r="B263" s="69" t="s">
        <v>209</v>
      </c>
      <c r="C263" s="69" t="s">
        <v>348</v>
      </c>
      <c r="D263" s="69"/>
      <c r="E263" s="69"/>
      <c r="F263" s="70">
        <v>36344.870000000003</v>
      </c>
      <c r="G263" s="70">
        <v>29015.32</v>
      </c>
      <c r="H263" s="70">
        <v>29015.32</v>
      </c>
    </row>
    <row r="264" spans="1:8" x14ac:dyDescent="0.35">
      <c r="A264" s="68" t="s">
        <v>349</v>
      </c>
      <c r="B264" s="69" t="s">
        <v>209</v>
      </c>
      <c r="C264" s="69" t="s">
        <v>350</v>
      </c>
      <c r="D264" s="69"/>
      <c r="E264" s="69"/>
      <c r="F264" s="70">
        <v>36344.870000000003</v>
      </c>
      <c r="G264" s="70">
        <v>29015.32</v>
      </c>
      <c r="H264" s="70">
        <v>29015.32</v>
      </c>
    </row>
    <row r="265" spans="1:8" x14ac:dyDescent="0.35">
      <c r="A265" s="68" t="s">
        <v>342</v>
      </c>
      <c r="B265" s="69" t="s">
        <v>209</v>
      </c>
      <c r="C265" s="69" t="s">
        <v>350</v>
      </c>
      <c r="D265" s="69" t="s">
        <v>343</v>
      </c>
      <c r="E265" s="69"/>
      <c r="F265" s="70">
        <v>36344.870000000003</v>
      </c>
      <c r="G265" s="70">
        <v>29015.32</v>
      </c>
      <c r="H265" s="70">
        <v>29015.32</v>
      </c>
    </row>
    <row r="266" spans="1:8" ht="31.2" x14ac:dyDescent="0.35">
      <c r="A266" s="68" t="s">
        <v>351</v>
      </c>
      <c r="B266" s="69" t="s">
        <v>209</v>
      </c>
      <c r="C266" s="69" t="s">
        <v>350</v>
      </c>
      <c r="D266" s="69" t="s">
        <v>352</v>
      </c>
      <c r="E266" s="69"/>
      <c r="F266" s="70">
        <v>36344.870000000003</v>
      </c>
      <c r="G266" s="70">
        <v>29015.32</v>
      </c>
      <c r="H266" s="70">
        <v>29015.32</v>
      </c>
    </row>
    <row r="267" spans="1:8" ht="31.2" x14ac:dyDescent="0.35">
      <c r="A267" s="68" t="s">
        <v>131</v>
      </c>
      <c r="B267" s="69" t="s">
        <v>209</v>
      </c>
      <c r="C267" s="69" t="s">
        <v>350</v>
      </c>
      <c r="D267" s="69" t="s">
        <v>353</v>
      </c>
      <c r="E267" s="69" t="s">
        <v>132</v>
      </c>
      <c r="F267" s="70">
        <v>35013.03</v>
      </c>
      <c r="G267" s="70">
        <v>28271.66</v>
      </c>
      <c r="H267" s="70">
        <v>28271.66</v>
      </c>
    </row>
    <row r="268" spans="1:8" x14ac:dyDescent="0.35">
      <c r="A268" s="68" t="s">
        <v>137</v>
      </c>
      <c r="B268" s="69" t="s">
        <v>209</v>
      </c>
      <c r="C268" s="69" t="s">
        <v>350</v>
      </c>
      <c r="D268" s="69" t="s">
        <v>353</v>
      </c>
      <c r="E268" s="69" t="s">
        <v>139</v>
      </c>
      <c r="F268" s="70">
        <v>1331.84</v>
      </c>
      <c r="G268" s="70">
        <v>743.66</v>
      </c>
      <c r="H268" s="70">
        <v>743.66</v>
      </c>
    </row>
    <row r="269" spans="1:8" x14ac:dyDescent="0.35">
      <c r="A269" s="68" t="s">
        <v>354</v>
      </c>
      <c r="B269" s="69" t="s">
        <v>209</v>
      </c>
      <c r="C269" s="69" t="s">
        <v>355</v>
      </c>
      <c r="D269" s="69"/>
      <c r="E269" s="69"/>
      <c r="F269" s="70">
        <v>6238</v>
      </c>
      <c r="G269" s="70">
        <v>0</v>
      </c>
      <c r="H269" s="70">
        <v>0</v>
      </c>
    </row>
    <row r="270" spans="1:8" x14ac:dyDescent="0.35">
      <c r="A270" s="68" t="s">
        <v>356</v>
      </c>
      <c r="B270" s="69" t="s">
        <v>209</v>
      </c>
      <c r="C270" s="69" t="s">
        <v>357</v>
      </c>
      <c r="D270" s="69"/>
      <c r="E270" s="69"/>
      <c r="F270" s="70">
        <v>6238</v>
      </c>
      <c r="G270" s="70">
        <v>0</v>
      </c>
      <c r="H270" s="70">
        <v>0</v>
      </c>
    </row>
    <row r="271" spans="1:8" ht="31.2" x14ac:dyDescent="0.35">
      <c r="A271" s="68" t="s">
        <v>358</v>
      </c>
      <c r="B271" s="69" t="s">
        <v>209</v>
      </c>
      <c r="C271" s="69" t="s">
        <v>357</v>
      </c>
      <c r="D271" s="69" t="s">
        <v>359</v>
      </c>
      <c r="E271" s="69"/>
      <c r="F271" s="70">
        <v>6238</v>
      </c>
      <c r="G271" s="70">
        <v>0</v>
      </c>
      <c r="H271" s="70">
        <v>0</v>
      </c>
    </row>
    <row r="272" spans="1:8" ht="31.2" x14ac:dyDescent="0.35">
      <c r="A272" s="68" t="s">
        <v>360</v>
      </c>
      <c r="B272" s="69" t="s">
        <v>209</v>
      </c>
      <c r="C272" s="69" t="s">
        <v>357</v>
      </c>
      <c r="D272" s="69" t="s">
        <v>361</v>
      </c>
      <c r="E272" s="69"/>
      <c r="F272" s="70">
        <v>6238</v>
      </c>
      <c r="G272" s="70">
        <v>0</v>
      </c>
      <c r="H272" s="70">
        <v>0</v>
      </c>
    </row>
    <row r="273" spans="1:8" x14ac:dyDescent="0.35">
      <c r="A273" s="68" t="s">
        <v>137</v>
      </c>
      <c r="B273" s="69" t="s">
        <v>209</v>
      </c>
      <c r="C273" s="69" t="s">
        <v>357</v>
      </c>
      <c r="D273" s="69" t="s">
        <v>362</v>
      </c>
      <c r="E273" s="69" t="s">
        <v>139</v>
      </c>
      <c r="F273" s="70">
        <v>6238</v>
      </c>
      <c r="G273" s="70">
        <v>0</v>
      </c>
      <c r="H273" s="70">
        <v>0</v>
      </c>
    </row>
    <row r="274" spans="1:8" x14ac:dyDescent="0.35">
      <c r="A274" s="68" t="s">
        <v>363</v>
      </c>
      <c r="B274" s="69" t="s">
        <v>209</v>
      </c>
      <c r="C274" s="69" t="s">
        <v>364</v>
      </c>
      <c r="D274" s="69"/>
      <c r="E274" s="69"/>
      <c r="F274" s="70">
        <v>21238.05</v>
      </c>
      <c r="G274" s="70">
        <v>42410.78</v>
      </c>
      <c r="H274" s="70">
        <v>6161.02</v>
      </c>
    </row>
    <row r="275" spans="1:8" x14ac:dyDescent="0.35">
      <c r="A275" s="68" t="s">
        <v>365</v>
      </c>
      <c r="B275" s="69" t="s">
        <v>209</v>
      </c>
      <c r="C275" s="69" t="s">
        <v>366</v>
      </c>
      <c r="D275" s="69"/>
      <c r="E275" s="69"/>
      <c r="F275" s="70">
        <v>0</v>
      </c>
      <c r="G275" s="70">
        <v>32895.68</v>
      </c>
      <c r="H275" s="70">
        <v>6161.02</v>
      </c>
    </row>
    <row r="276" spans="1:8" x14ac:dyDescent="0.35">
      <c r="A276" s="68" t="s">
        <v>335</v>
      </c>
      <c r="B276" s="69" t="s">
        <v>209</v>
      </c>
      <c r="C276" s="69" t="s">
        <v>366</v>
      </c>
      <c r="D276" s="69" t="s">
        <v>336</v>
      </c>
      <c r="E276" s="69"/>
      <c r="F276" s="70">
        <v>0</v>
      </c>
      <c r="G276" s="70">
        <v>32895.68</v>
      </c>
      <c r="H276" s="70">
        <v>6161.02</v>
      </c>
    </row>
    <row r="277" spans="1:8" ht="31.2" x14ac:dyDescent="0.35">
      <c r="A277" s="68" t="s">
        <v>337</v>
      </c>
      <c r="B277" s="69" t="s">
        <v>209</v>
      </c>
      <c r="C277" s="69" t="s">
        <v>366</v>
      </c>
      <c r="D277" s="69" t="s">
        <v>338</v>
      </c>
      <c r="E277" s="69"/>
      <c r="F277" s="70">
        <v>0</v>
      </c>
      <c r="G277" s="70">
        <v>32895.68</v>
      </c>
      <c r="H277" s="70">
        <v>6161.02</v>
      </c>
    </row>
    <row r="278" spans="1:8" ht="31.2" x14ac:dyDescent="0.35">
      <c r="A278" s="68" t="s">
        <v>198</v>
      </c>
      <c r="B278" s="69" t="s">
        <v>209</v>
      </c>
      <c r="C278" s="69" t="s">
        <v>366</v>
      </c>
      <c r="D278" s="69" t="s">
        <v>367</v>
      </c>
      <c r="E278" s="69" t="s">
        <v>200</v>
      </c>
      <c r="F278" s="70">
        <v>0</v>
      </c>
      <c r="G278" s="70">
        <v>32895.68</v>
      </c>
      <c r="H278" s="70">
        <v>6161.02</v>
      </c>
    </row>
    <row r="279" spans="1:8" x14ac:dyDescent="0.35">
      <c r="A279" s="68" t="s">
        <v>368</v>
      </c>
      <c r="B279" s="69" t="s">
        <v>209</v>
      </c>
      <c r="C279" s="69" t="s">
        <v>369</v>
      </c>
      <c r="D279" s="69"/>
      <c r="E279" s="69"/>
      <c r="F279" s="70">
        <v>21238.05</v>
      </c>
      <c r="G279" s="70">
        <v>9515.1</v>
      </c>
      <c r="H279" s="70">
        <v>0</v>
      </c>
    </row>
    <row r="280" spans="1:8" x14ac:dyDescent="0.35">
      <c r="A280" s="68" t="s">
        <v>335</v>
      </c>
      <c r="B280" s="69" t="s">
        <v>209</v>
      </c>
      <c r="C280" s="69" t="s">
        <v>369</v>
      </c>
      <c r="D280" s="69" t="s">
        <v>336</v>
      </c>
      <c r="E280" s="69"/>
      <c r="F280" s="70">
        <v>21238.05</v>
      </c>
      <c r="G280" s="70">
        <v>9515.1</v>
      </c>
      <c r="H280" s="70">
        <v>0</v>
      </c>
    </row>
    <row r="281" spans="1:8" ht="31.2" x14ac:dyDescent="0.35">
      <c r="A281" s="68" t="s">
        <v>337</v>
      </c>
      <c r="B281" s="69" t="s">
        <v>209</v>
      </c>
      <c r="C281" s="69" t="s">
        <v>369</v>
      </c>
      <c r="D281" s="69" t="s">
        <v>338</v>
      </c>
      <c r="E281" s="69"/>
      <c r="F281" s="70">
        <v>21238.05</v>
      </c>
      <c r="G281" s="70">
        <v>9515.1</v>
      </c>
      <c r="H281" s="70">
        <v>0</v>
      </c>
    </row>
    <row r="282" spans="1:8" ht="31.2" x14ac:dyDescent="0.35">
      <c r="A282" s="68" t="s">
        <v>198</v>
      </c>
      <c r="B282" s="69" t="s">
        <v>209</v>
      </c>
      <c r="C282" s="69" t="s">
        <v>369</v>
      </c>
      <c r="D282" s="69" t="s">
        <v>370</v>
      </c>
      <c r="E282" s="69" t="s">
        <v>200</v>
      </c>
      <c r="F282" s="70">
        <v>21238.05</v>
      </c>
      <c r="G282" s="70">
        <v>9515.1</v>
      </c>
      <c r="H282" s="70">
        <v>0</v>
      </c>
    </row>
    <row r="283" spans="1:8" ht="31.2" x14ac:dyDescent="0.35">
      <c r="A283" s="68" t="s">
        <v>371</v>
      </c>
      <c r="B283" s="69" t="s">
        <v>372</v>
      </c>
      <c r="C283" s="69"/>
      <c r="D283" s="69"/>
      <c r="E283" s="69"/>
      <c r="F283" s="70">
        <v>792262.17</v>
      </c>
      <c r="G283" s="70">
        <v>755127.68</v>
      </c>
      <c r="H283" s="70">
        <v>797985.93</v>
      </c>
    </row>
    <row r="284" spans="1:8" x14ac:dyDescent="0.35">
      <c r="A284" s="68" t="s">
        <v>119</v>
      </c>
      <c r="B284" s="69" t="s">
        <v>372</v>
      </c>
      <c r="C284" s="69" t="s">
        <v>120</v>
      </c>
      <c r="D284" s="69"/>
      <c r="E284" s="69"/>
      <c r="F284" s="70">
        <v>554508.62</v>
      </c>
      <c r="G284" s="70">
        <v>548292.27</v>
      </c>
      <c r="H284" s="70">
        <v>591620.4</v>
      </c>
    </row>
    <row r="285" spans="1:8" ht="62.4" x14ac:dyDescent="0.35">
      <c r="A285" s="68" t="s">
        <v>373</v>
      </c>
      <c r="B285" s="69" t="s">
        <v>372</v>
      </c>
      <c r="C285" s="69" t="s">
        <v>374</v>
      </c>
      <c r="D285" s="69"/>
      <c r="E285" s="69"/>
      <c r="F285" s="70">
        <v>208474.26</v>
      </c>
      <c r="G285" s="70">
        <v>207840.26</v>
      </c>
      <c r="H285" s="70">
        <v>207840.26</v>
      </c>
    </row>
    <row r="286" spans="1:8" ht="31.2" x14ac:dyDescent="0.35">
      <c r="A286" s="68" t="s">
        <v>123</v>
      </c>
      <c r="B286" s="69" t="s">
        <v>372</v>
      </c>
      <c r="C286" s="69" t="s">
        <v>374</v>
      </c>
      <c r="D286" s="69" t="s">
        <v>124</v>
      </c>
      <c r="E286" s="69"/>
      <c r="F286" s="70">
        <v>208474.26</v>
      </c>
      <c r="G286" s="70">
        <v>207840.26</v>
      </c>
      <c r="H286" s="70">
        <v>207840.26</v>
      </c>
    </row>
    <row r="287" spans="1:8" ht="46.8" x14ac:dyDescent="0.35">
      <c r="A287" s="68" t="s">
        <v>125</v>
      </c>
      <c r="B287" s="69" t="s">
        <v>372</v>
      </c>
      <c r="C287" s="69" t="s">
        <v>374</v>
      </c>
      <c r="D287" s="69" t="s">
        <v>126</v>
      </c>
      <c r="E287" s="69"/>
      <c r="F287" s="70">
        <v>208474.26</v>
      </c>
      <c r="G287" s="70">
        <v>207840.26</v>
      </c>
      <c r="H287" s="70">
        <v>207840.26</v>
      </c>
    </row>
    <row r="288" spans="1:8" ht="89.25" customHeight="1" x14ac:dyDescent="0.35">
      <c r="A288" s="68" t="s">
        <v>127</v>
      </c>
      <c r="B288" s="69" t="s">
        <v>372</v>
      </c>
      <c r="C288" s="69" t="s">
        <v>374</v>
      </c>
      <c r="D288" s="69" t="s">
        <v>128</v>
      </c>
      <c r="E288" s="69" t="s">
        <v>129</v>
      </c>
      <c r="F288" s="70">
        <v>204081.71</v>
      </c>
      <c r="G288" s="70">
        <v>204081.71</v>
      </c>
      <c r="H288" s="70">
        <v>204081.71</v>
      </c>
    </row>
    <row r="289" spans="1:8" ht="91.5" customHeight="1" x14ac:dyDescent="0.35">
      <c r="A289" s="68" t="s">
        <v>127</v>
      </c>
      <c r="B289" s="69" t="s">
        <v>372</v>
      </c>
      <c r="C289" s="69" t="s">
        <v>374</v>
      </c>
      <c r="D289" s="69" t="s">
        <v>130</v>
      </c>
      <c r="E289" s="69" t="s">
        <v>129</v>
      </c>
      <c r="F289" s="70">
        <v>700</v>
      </c>
      <c r="G289" s="70">
        <v>700</v>
      </c>
      <c r="H289" s="70">
        <v>700</v>
      </c>
    </row>
    <row r="290" spans="1:8" ht="31.2" x14ac:dyDescent="0.35">
      <c r="A290" s="68" t="s">
        <v>131</v>
      </c>
      <c r="B290" s="69" t="s">
        <v>372</v>
      </c>
      <c r="C290" s="69" t="s">
        <v>374</v>
      </c>
      <c r="D290" s="69" t="s">
        <v>130</v>
      </c>
      <c r="E290" s="69" t="s">
        <v>132</v>
      </c>
      <c r="F290" s="70">
        <v>3692.56</v>
      </c>
      <c r="G290" s="70">
        <v>3058.55</v>
      </c>
      <c r="H290" s="70">
        <v>3058.55</v>
      </c>
    </row>
    <row r="291" spans="1:8" x14ac:dyDescent="0.35">
      <c r="A291" s="68" t="s">
        <v>375</v>
      </c>
      <c r="B291" s="69" t="s">
        <v>372</v>
      </c>
      <c r="C291" s="69" t="s">
        <v>376</v>
      </c>
      <c r="D291" s="69"/>
      <c r="E291" s="69"/>
      <c r="F291" s="70">
        <v>286.7</v>
      </c>
      <c r="G291" s="70">
        <v>766.3</v>
      </c>
      <c r="H291" s="70">
        <v>268.39999999999998</v>
      </c>
    </row>
    <row r="292" spans="1:8" ht="31.2" x14ac:dyDescent="0.35">
      <c r="A292" s="68" t="s">
        <v>142</v>
      </c>
      <c r="B292" s="69" t="s">
        <v>372</v>
      </c>
      <c r="C292" s="69" t="s">
        <v>376</v>
      </c>
      <c r="D292" s="69" t="s">
        <v>143</v>
      </c>
      <c r="E292" s="69"/>
      <c r="F292" s="70">
        <v>40.299999999999997</v>
      </c>
      <c r="G292" s="70">
        <v>338.45</v>
      </c>
      <c r="H292" s="70">
        <v>40.299999999999997</v>
      </c>
    </row>
    <row r="293" spans="1:8" ht="31.2" x14ac:dyDescent="0.35">
      <c r="A293" s="68" t="s">
        <v>144</v>
      </c>
      <c r="B293" s="69" t="s">
        <v>372</v>
      </c>
      <c r="C293" s="69" t="s">
        <v>376</v>
      </c>
      <c r="D293" s="69" t="s">
        <v>145</v>
      </c>
      <c r="E293" s="69"/>
      <c r="F293" s="70">
        <v>40.299999999999997</v>
      </c>
      <c r="G293" s="70">
        <v>338.45</v>
      </c>
      <c r="H293" s="70">
        <v>40.299999999999997</v>
      </c>
    </row>
    <row r="294" spans="1:8" ht="46.8" x14ac:dyDescent="0.35">
      <c r="A294" s="68" t="s">
        <v>151</v>
      </c>
      <c r="B294" s="69" t="s">
        <v>372</v>
      </c>
      <c r="C294" s="69" t="s">
        <v>376</v>
      </c>
      <c r="D294" s="69" t="s">
        <v>697</v>
      </c>
      <c r="E294" s="69" t="s">
        <v>153</v>
      </c>
      <c r="F294" s="70">
        <v>40.299999999999997</v>
      </c>
      <c r="G294" s="70">
        <v>338.45</v>
      </c>
      <c r="H294" s="70">
        <v>40.299999999999997</v>
      </c>
    </row>
    <row r="295" spans="1:8" ht="31.2" x14ac:dyDescent="0.35">
      <c r="A295" s="68" t="s">
        <v>123</v>
      </c>
      <c r="B295" s="69" t="s">
        <v>372</v>
      </c>
      <c r="C295" s="69" t="s">
        <v>376</v>
      </c>
      <c r="D295" s="69" t="s">
        <v>124</v>
      </c>
      <c r="E295" s="69"/>
      <c r="F295" s="70">
        <v>246.4</v>
      </c>
      <c r="G295" s="70">
        <v>427.85</v>
      </c>
      <c r="H295" s="70">
        <v>228.1</v>
      </c>
    </row>
    <row r="296" spans="1:8" ht="46.8" x14ac:dyDescent="0.35">
      <c r="A296" s="68" t="s">
        <v>125</v>
      </c>
      <c r="B296" s="69" t="s">
        <v>372</v>
      </c>
      <c r="C296" s="69" t="s">
        <v>376</v>
      </c>
      <c r="D296" s="69" t="s">
        <v>126</v>
      </c>
      <c r="E296" s="69"/>
      <c r="F296" s="70">
        <v>246.4</v>
      </c>
      <c r="G296" s="70">
        <v>427.85</v>
      </c>
      <c r="H296" s="70">
        <v>228.1</v>
      </c>
    </row>
    <row r="297" spans="1:8" ht="31.2" x14ac:dyDescent="0.35">
      <c r="A297" s="68" t="s">
        <v>131</v>
      </c>
      <c r="B297" s="69" t="s">
        <v>372</v>
      </c>
      <c r="C297" s="69" t="s">
        <v>376</v>
      </c>
      <c r="D297" s="69" t="s">
        <v>378</v>
      </c>
      <c r="E297" s="69" t="s">
        <v>132</v>
      </c>
      <c r="F297" s="70">
        <v>246.4</v>
      </c>
      <c r="G297" s="70">
        <v>427.85</v>
      </c>
      <c r="H297" s="70">
        <v>228.1</v>
      </c>
    </row>
    <row r="298" spans="1:8" x14ac:dyDescent="0.35">
      <c r="A298" s="68" t="s">
        <v>140</v>
      </c>
      <c r="B298" s="69" t="s">
        <v>372</v>
      </c>
      <c r="C298" s="69" t="s">
        <v>141</v>
      </c>
      <c r="D298" s="69"/>
      <c r="E298" s="69"/>
      <c r="F298" s="70">
        <v>345747.65</v>
      </c>
      <c r="G298" s="70">
        <v>339685.7</v>
      </c>
      <c r="H298" s="70">
        <v>383511.73</v>
      </c>
    </row>
    <row r="299" spans="1:8" ht="31.2" x14ac:dyDescent="0.35">
      <c r="A299" s="68" t="s">
        <v>142</v>
      </c>
      <c r="B299" s="69" t="s">
        <v>372</v>
      </c>
      <c r="C299" s="69" t="s">
        <v>141</v>
      </c>
      <c r="D299" s="69" t="s">
        <v>143</v>
      </c>
      <c r="E299" s="69"/>
      <c r="F299" s="70">
        <v>296155.18</v>
      </c>
      <c r="G299" s="70">
        <v>290065.03000000003</v>
      </c>
      <c r="H299" s="70">
        <v>333891.06</v>
      </c>
    </row>
    <row r="300" spans="1:8" ht="31.2" x14ac:dyDescent="0.35">
      <c r="A300" s="68" t="s">
        <v>210</v>
      </c>
      <c r="B300" s="69" t="s">
        <v>372</v>
      </c>
      <c r="C300" s="69" t="s">
        <v>141</v>
      </c>
      <c r="D300" s="69" t="s">
        <v>211</v>
      </c>
      <c r="E300" s="69"/>
      <c r="F300" s="70">
        <v>17805.95</v>
      </c>
      <c r="G300" s="70">
        <v>11000</v>
      </c>
      <c r="H300" s="70">
        <v>55541.83</v>
      </c>
    </row>
    <row r="301" spans="1:8" ht="46.8" x14ac:dyDescent="0.35">
      <c r="A301" s="68" t="s">
        <v>151</v>
      </c>
      <c r="B301" s="69" t="s">
        <v>372</v>
      </c>
      <c r="C301" s="69" t="s">
        <v>141</v>
      </c>
      <c r="D301" s="69" t="s">
        <v>379</v>
      </c>
      <c r="E301" s="69" t="s">
        <v>153</v>
      </c>
      <c r="F301" s="70">
        <v>11000</v>
      </c>
      <c r="G301" s="70">
        <v>11000</v>
      </c>
      <c r="H301" s="70">
        <v>11000</v>
      </c>
    </row>
    <row r="302" spans="1:8" ht="31.2" x14ac:dyDescent="0.35">
      <c r="A302" s="68" t="s">
        <v>198</v>
      </c>
      <c r="B302" s="69" t="s">
        <v>372</v>
      </c>
      <c r="C302" s="69" t="s">
        <v>141</v>
      </c>
      <c r="D302" s="69" t="s">
        <v>380</v>
      </c>
      <c r="E302" s="69" t="s">
        <v>200</v>
      </c>
      <c r="F302" s="70">
        <v>6805.95</v>
      </c>
      <c r="G302" s="70">
        <v>0</v>
      </c>
      <c r="H302" s="70">
        <v>44541.83</v>
      </c>
    </row>
    <row r="303" spans="1:8" ht="31.2" x14ac:dyDescent="0.35">
      <c r="A303" s="68" t="s">
        <v>144</v>
      </c>
      <c r="B303" s="69" t="s">
        <v>372</v>
      </c>
      <c r="C303" s="69" t="s">
        <v>141</v>
      </c>
      <c r="D303" s="69" t="s">
        <v>145</v>
      </c>
      <c r="E303" s="69"/>
      <c r="F303" s="70">
        <v>278349.23</v>
      </c>
      <c r="G303" s="70">
        <v>279065.03000000003</v>
      </c>
      <c r="H303" s="70">
        <v>278349.23</v>
      </c>
    </row>
    <row r="304" spans="1:8" ht="46.8" x14ac:dyDescent="0.35">
      <c r="A304" s="68" t="s">
        <v>151</v>
      </c>
      <c r="B304" s="69" t="s">
        <v>372</v>
      </c>
      <c r="C304" s="69" t="s">
        <v>141</v>
      </c>
      <c r="D304" s="69" t="s">
        <v>381</v>
      </c>
      <c r="E304" s="69" t="s">
        <v>153</v>
      </c>
      <c r="F304" s="70">
        <v>107374.59</v>
      </c>
      <c r="G304" s="70">
        <v>107374.59</v>
      </c>
      <c r="H304" s="70">
        <v>107374.59</v>
      </c>
    </row>
    <row r="305" spans="1:8" ht="46.8" x14ac:dyDescent="0.35">
      <c r="A305" s="68" t="s">
        <v>151</v>
      </c>
      <c r="B305" s="69" t="s">
        <v>372</v>
      </c>
      <c r="C305" s="69" t="s">
        <v>141</v>
      </c>
      <c r="D305" s="69" t="s">
        <v>382</v>
      </c>
      <c r="E305" s="69" t="s">
        <v>153</v>
      </c>
      <c r="F305" s="70">
        <v>147303.93</v>
      </c>
      <c r="G305" s="70">
        <v>147303.93</v>
      </c>
      <c r="H305" s="70">
        <v>147303.93</v>
      </c>
    </row>
    <row r="306" spans="1:8" ht="46.8" x14ac:dyDescent="0.35">
      <c r="A306" s="68" t="s">
        <v>151</v>
      </c>
      <c r="B306" s="69" t="s">
        <v>372</v>
      </c>
      <c r="C306" s="69" t="s">
        <v>141</v>
      </c>
      <c r="D306" s="69" t="s">
        <v>383</v>
      </c>
      <c r="E306" s="69" t="s">
        <v>153</v>
      </c>
      <c r="F306" s="70">
        <v>11000</v>
      </c>
      <c r="G306" s="70">
        <v>11000</v>
      </c>
      <c r="H306" s="70">
        <v>11000</v>
      </c>
    </row>
    <row r="307" spans="1:8" ht="31.2" x14ac:dyDescent="0.35">
      <c r="A307" s="68" t="s">
        <v>131</v>
      </c>
      <c r="B307" s="69" t="s">
        <v>372</v>
      </c>
      <c r="C307" s="69" t="s">
        <v>141</v>
      </c>
      <c r="D307" s="69" t="s">
        <v>384</v>
      </c>
      <c r="E307" s="69" t="s">
        <v>132</v>
      </c>
      <c r="F307" s="70">
        <v>1700</v>
      </c>
      <c r="G307" s="70">
        <v>1700</v>
      </c>
      <c r="H307" s="70">
        <v>1700</v>
      </c>
    </row>
    <row r="308" spans="1:8" ht="31.2" x14ac:dyDescent="0.35">
      <c r="A308" s="68" t="s">
        <v>131</v>
      </c>
      <c r="B308" s="69" t="s">
        <v>372</v>
      </c>
      <c r="C308" s="69" t="s">
        <v>141</v>
      </c>
      <c r="D308" s="69" t="s">
        <v>385</v>
      </c>
      <c r="E308" s="69" t="s">
        <v>132</v>
      </c>
      <c r="F308" s="70">
        <v>0</v>
      </c>
      <c r="G308" s="70">
        <v>715.8</v>
      </c>
      <c r="H308" s="70">
        <v>0</v>
      </c>
    </row>
    <row r="309" spans="1:8" ht="31.2" x14ac:dyDescent="0.35">
      <c r="A309" s="68" t="s">
        <v>131</v>
      </c>
      <c r="B309" s="69" t="s">
        <v>372</v>
      </c>
      <c r="C309" s="69" t="s">
        <v>141</v>
      </c>
      <c r="D309" s="69" t="s">
        <v>386</v>
      </c>
      <c r="E309" s="69" t="s">
        <v>132</v>
      </c>
      <c r="F309" s="70">
        <v>600</v>
      </c>
      <c r="G309" s="70">
        <v>600</v>
      </c>
      <c r="H309" s="70">
        <v>600</v>
      </c>
    </row>
    <row r="310" spans="1:8" x14ac:dyDescent="0.35">
      <c r="A310" s="68" t="s">
        <v>137</v>
      </c>
      <c r="B310" s="69" t="s">
        <v>372</v>
      </c>
      <c r="C310" s="69" t="s">
        <v>141</v>
      </c>
      <c r="D310" s="69" t="s">
        <v>146</v>
      </c>
      <c r="E310" s="69" t="s">
        <v>139</v>
      </c>
      <c r="F310" s="70">
        <v>4070.72</v>
      </c>
      <c r="G310" s="70">
        <v>4070.72</v>
      </c>
      <c r="H310" s="70">
        <v>4070.72</v>
      </c>
    </row>
    <row r="311" spans="1:8" ht="31.2" x14ac:dyDescent="0.35">
      <c r="A311" s="68" t="s">
        <v>256</v>
      </c>
      <c r="B311" s="69" t="s">
        <v>372</v>
      </c>
      <c r="C311" s="69" t="s">
        <v>141</v>
      </c>
      <c r="D311" s="69" t="s">
        <v>387</v>
      </c>
      <c r="E311" s="69" t="s">
        <v>258</v>
      </c>
      <c r="F311" s="70">
        <v>300</v>
      </c>
      <c r="G311" s="70">
        <v>300</v>
      </c>
      <c r="H311" s="70">
        <v>300</v>
      </c>
    </row>
    <row r="312" spans="1:8" ht="46.8" x14ac:dyDescent="0.35">
      <c r="A312" s="68" t="s">
        <v>151</v>
      </c>
      <c r="B312" s="69" t="s">
        <v>372</v>
      </c>
      <c r="C312" s="69" t="s">
        <v>141</v>
      </c>
      <c r="D312" s="69" t="s">
        <v>388</v>
      </c>
      <c r="E312" s="69" t="s">
        <v>153</v>
      </c>
      <c r="F312" s="70">
        <v>1000</v>
      </c>
      <c r="G312" s="70">
        <v>1000</v>
      </c>
      <c r="H312" s="70">
        <v>1000</v>
      </c>
    </row>
    <row r="313" spans="1:8" ht="46.8" x14ac:dyDescent="0.35">
      <c r="A313" s="68" t="s">
        <v>151</v>
      </c>
      <c r="B313" s="69" t="s">
        <v>372</v>
      </c>
      <c r="C313" s="69" t="s">
        <v>141</v>
      </c>
      <c r="D313" s="69" t="s">
        <v>389</v>
      </c>
      <c r="E313" s="69" t="s">
        <v>153</v>
      </c>
      <c r="F313" s="70">
        <v>5000</v>
      </c>
      <c r="G313" s="70">
        <v>5000</v>
      </c>
      <c r="H313" s="70">
        <v>5000</v>
      </c>
    </row>
    <row r="314" spans="1:8" ht="31.2" x14ac:dyDescent="0.35">
      <c r="A314" s="68" t="s">
        <v>123</v>
      </c>
      <c r="B314" s="69" t="s">
        <v>372</v>
      </c>
      <c r="C314" s="69" t="s">
        <v>141</v>
      </c>
      <c r="D314" s="69" t="s">
        <v>124</v>
      </c>
      <c r="E314" s="69"/>
      <c r="F314" s="70">
        <v>49592.47</v>
      </c>
      <c r="G314" s="70">
        <v>49620.67</v>
      </c>
      <c r="H314" s="70">
        <v>49620.67</v>
      </c>
    </row>
    <row r="315" spans="1:8" ht="27" customHeight="1" x14ac:dyDescent="0.35">
      <c r="A315" s="68" t="s">
        <v>182</v>
      </c>
      <c r="B315" s="69" t="s">
        <v>372</v>
      </c>
      <c r="C315" s="69" t="s">
        <v>141</v>
      </c>
      <c r="D315" s="69" t="s">
        <v>183</v>
      </c>
      <c r="E315" s="69"/>
      <c r="F315" s="70">
        <v>49383.26</v>
      </c>
      <c r="G315" s="70">
        <v>49411.47</v>
      </c>
      <c r="H315" s="70">
        <v>49411.47</v>
      </c>
    </row>
    <row r="316" spans="1:8" ht="78" x14ac:dyDescent="0.35">
      <c r="A316" s="68" t="s">
        <v>127</v>
      </c>
      <c r="B316" s="69" t="s">
        <v>372</v>
      </c>
      <c r="C316" s="69" t="s">
        <v>141</v>
      </c>
      <c r="D316" s="69" t="s">
        <v>184</v>
      </c>
      <c r="E316" s="69" t="s">
        <v>129</v>
      </c>
      <c r="F316" s="70">
        <v>43990.46</v>
      </c>
      <c r="G316" s="70">
        <v>43990.46</v>
      </c>
      <c r="H316" s="70">
        <v>43990.46</v>
      </c>
    </row>
    <row r="317" spans="1:8" ht="31.2" x14ac:dyDescent="0.35">
      <c r="A317" s="68" t="s">
        <v>131</v>
      </c>
      <c r="B317" s="69" t="s">
        <v>372</v>
      </c>
      <c r="C317" s="69" t="s">
        <v>141</v>
      </c>
      <c r="D317" s="69" t="s">
        <v>185</v>
      </c>
      <c r="E317" s="69" t="s">
        <v>132</v>
      </c>
      <c r="F317" s="70">
        <v>5392.81</v>
      </c>
      <c r="G317" s="70">
        <v>5421.01</v>
      </c>
      <c r="H317" s="70">
        <v>5421.01</v>
      </c>
    </row>
    <row r="318" spans="1:8" ht="31.2" x14ac:dyDescent="0.35">
      <c r="A318" s="68" t="s">
        <v>135</v>
      </c>
      <c r="B318" s="69" t="s">
        <v>372</v>
      </c>
      <c r="C318" s="69" t="s">
        <v>141</v>
      </c>
      <c r="D318" s="69" t="s">
        <v>136</v>
      </c>
      <c r="E318" s="69"/>
      <c r="F318" s="70">
        <v>209.21</v>
      </c>
      <c r="G318" s="70">
        <v>209.21</v>
      </c>
      <c r="H318" s="70">
        <v>209.21</v>
      </c>
    </row>
    <row r="319" spans="1:8" x14ac:dyDescent="0.35">
      <c r="A319" s="68" t="s">
        <v>137</v>
      </c>
      <c r="B319" s="69" t="s">
        <v>372</v>
      </c>
      <c r="C319" s="69" t="s">
        <v>141</v>
      </c>
      <c r="D319" s="69" t="s">
        <v>390</v>
      </c>
      <c r="E319" s="69" t="s">
        <v>139</v>
      </c>
      <c r="F319" s="70">
        <v>209.21</v>
      </c>
      <c r="G319" s="70">
        <v>209.21</v>
      </c>
      <c r="H319" s="70">
        <v>209.21</v>
      </c>
    </row>
    <row r="320" spans="1:8" ht="31.2" x14ac:dyDescent="0.35">
      <c r="A320" s="68" t="s">
        <v>213</v>
      </c>
      <c r="B320" s="69" t="s">
        <v>372</v>
      </c>
      <c r="C320" s="69" t="s">
        <v>214</v>
      </c>
      <c r="D320" s="69"/>
      <c r="E320" s="69"/>
      <c r="F320" s="70">
        <v>201531.86</v>
      </c>
      <c r="G320" s="70">
        <v>170932.75</v>
      </c>
      <c r="H320" s="70">
        <v>170462.87</v>
      </c>
    </row>
    <row r="321" spans="1:8" x14ac:dyDescent="0.35">
      <c r="A321" s="68" t="s">
        <v>215</v>
      </c>
      <c r="B321" s="69" t="s">
        <v>372</v>
      </c>
      <c r="C321" s="69" t="s">
        <v>216</v>
      </c>
      <c r="D321" s="69"/>
      <c r="E321" s="69"/>
      <c r="F321" s="70">
        <v>26557.8</v>
      </c>
      <c r="G321" s="70">
        <v>1973.8</v>
      </c>
      <c r="H321" s="70">
        <v>1973.8</v>
      </c>
    </row>
    <row r="322" spans="1:8" ht="31.2" x14ac:dyDescent="0.35">
      <c r="A322" s="68" t="s">
        <v>142</v>
      </c>
      <c r="B322" s="69" t="s">
        <v>372</v>
      </c>
      <c r="C322" s="69" t="s">
        <v>216</v>
      </c>
      <c r="D322" s="69" t="s">
        <v>143</v>
      </c>
      <c r="E322" s="69"/>
      <c r="F322" s="70">
        <v>26557.8</v>
      </c>
      <c r="G322" s="70">
        <v>1973.8</v>
      </c>
      <c r="H322" s="70">
        <v>1973.8</v>
      </c>
    </row>
    <row r="323" spans="1:8" ht="31.2" x14ac:dyDescent="0.35">
      <c r="A323" s="68" t="s">
        <v>144</v>
      </c>
      <c r="B323" s="69" t="s">
        <v>372</v>
      </c>
      <c r="C323" s="69" t="s">
        <v>216</v>
      </c>
      <c r="D323" s="69" t="s">
        <v>145</v>
      </c>
      <c r="E323" s="69"/>
      <c r="F323" s="70">
        <v>26557.8</v>
      </c>
      <c r="G323" s="70">
        <v>1973.8</v>
      </c>
      <c r="H323" s="70">
        <v>1973.8</v>
      </c>
    </row>
    <row r="324" spans="1:8" ht="31.2" x14ac:dyDescent="0.35">
      <c r="A324" s="68" t="s">
        <v>131</v>
      </c>
      <c r="B324" s="69" t="s">
        <v>372</v>
      </c>
      <c r="C324" s="69" t="s">
        <v>216</v>
      </c>
      <c r="D324" s="69" t="s">
        <v>391</v>
      </c>
      <c r="E324" s="69" t="s">
        <v>132</v>
      </c>
      <c r="F324" s="70">
        <v>26557.8</v>
      </c>
      <c r="G324" s="70">
        <v>1973.8</v>
      </c>
      <c r="H324" s="70">
        <v>1973.8</v>
      </c>
    </row>
    <row r="325" spans="1:8" ht="46.8" x14ac:dyDescent="0.35">
      <c r="A325" s="68" t="s">
        <v>218</v>
      </c>
      <c r="B325" s="69" t="s">
        <v>372</v>
      </c>
      <c r="C325" s="69" t="s">
        <v>219</v>
      </c>
      <c r="D325" s="69"/>
      <c r="E325" s="69"/>
      <c r="F325" s="70">
        <v>174974.06</v>
      </c>
      <c r="G325" s="70">
        <v>168958.95</v>
      </c>
      <c r="H325" s="70">
        <v>168489.07</v>
      </c>
    </row>
    <row r="326" spans="1:8" ht="31.2" x14ac:dyDescent="0.35">
      <c r="A326" s="68" t="s">
        <v>142</v>
      </c>
      <c r="B326" s="69" t="s">
        <v>372</v>
      </c>
      <c r="C326" s="69" t="s">
        <v>219</v>
      </c>
      <c r="D326" s="69" t="s">
        <v>143</v>
      </c>
      <c r="E326" s="69"/>
      <c r="F326" s="70">
        <v>24167.55</v>
      </c>
      <c r="G326" s="70">
        <v>22903.29</v>
      </c>
      <c r="H326" s="70">
        <v>22903.29</v>
      </c>
    </row>
    <row r="327" spans="1:8" ht="31.2" x14ac:dyDescent="0.35">
      <c r="A327" s="68" t="s">
        <v>144</v>
      </c>
      <c r="B327" s="69" t="s">
        <v>372</v>
      </c>
      <c r="C327" s="69" t="s">
        <v>219</v>
      </c>
      <c r="D327" s="69" t="s">
        <v>145</v>
      </c>
      <c r="E327" s="69"/>
      <c r="F327" s="70">
        <v>24167.55</v>
      </c>
      <c r="G327" s="70">
        <v>22903.29</v>
      </c>
      <c r="H327" s="70">
        <v>22903.29</v>
      </c>
    </row>
    <row r="328" spans="1:8" ht="31.2" x14ac:dyDescent="0.35">
      <c r="A328" s="68" t="s">
        <v>131</v>
      </c>
      <c r="B328" s="69" t="s">
        <v>372</v>
      </c>
      <c r="C328" s="69" t="s">
        <v>219</v>
      </c>
      <c r="D328" s="69" t="s">
        <v>220</v>
      </c>
      <c r="E328" s="69" t="s">
        <v>132</v>
      </c>
      <c r="F328" s="70">
        <v>24167.55</v>
      </c>
      <c r="G328" s="70">
        <v>22903.29</v>
      </c>
      <c r="H328" s="70">
        <v>22903.29</v>
      </c>
    </row>
    <row r="329" spans="1:8" ht="31.2" x14ac:dyDescent="0.35">
      <c r="A329" s="68" t="s">
        <v>123</v>
      </c>
      <c r="B329" s="69" t="s">
        <v>372</v>
      </c>
      <c r="C329" s="69" t="s">
        <v>219</v>
      </c>
      <c r="D329" s="69" t="s">
        <v>124</v>
      </c>
      <c r="E329" s="69"/>
      <c r="F329" s="70">
        <v>150806.51999999999</v>
      </c>
      <c r="G329" s="70">
        <v>146055.66</v>
      </c>
      <c r="H329" s="70">
        <v>145585.78</v>
      </c>
    </row>
    <row r="330" spans="1:8" ht="28.5" customHeight="1" x14ac:dyDescent="0.35">
      <c r="A330" s="68" t="s">
        <v>182</v>
      </c>
      <c r="B330" s="69" t="s">
        <v>372</v>
      </c>
      <c r="C330" s="69" t="s">
        <v>219</v>
      </c>
      <c r="D330" s="69" t="s">
        <v>183</v>
      </c>
      <c r="E330" s="69"/>
      <c r="F330" s="70">
        <v>150806.51999999999</v>
      </c>
      <c r="G330" s="70">
        <v>146055.66</v>
      </c>
      <c r="H330" s="70">
        <v>145585.78</v>
      </c>
    </row>
    <row r="331" spans="1:8" ht="78" x14ac:dyDescent="0.35">
      <c r="A331" s="68" t="s">
        <v>127</v>
      </c>
      <c r="B331" s="69" t="s">
        <v>372</v>
      </c>
      <c r="C331" s="69" t="s">
        <v>219</v>
      </c>
      <c r="D331" s="69" t="s">
        <v>184</v>
      </c>
      <c r="E331" s="69" t="s">
        <v>129</v>
      </c>
      <c r="F331" s="70">
        <v>139703.12</v>
      </c>
      <c r="G331" s="70">
        <v>139703.12</v>
      </c>
      <c r="H331" s="70">
        <v>139703.12</v>
      </c>
    </row>
    <row r="332" spans="1:8" ht="78" x14ac:dyDescent="0.35">
      <c r="A332" s="68" t="s">
        <v>127</v>
      </c>
      <c r="B332" s="69" t="s">
        <v>372</v>
      </c>
      <c r="C332" s="69" t="s">
        <v>219</v>
      </c>
      <c r="D332" s="69" t="s">
        <v>185</v>
      </c>
      <c r="E332" s="69" t="s">
        <v>129</v>
      </c>
      <c r="F332" s="70">
        <v>1360.85</v>
      </c>
      <c r="G332" s="70">
        <v>1078.5999999999999</v>
      </c>
      <c r="H332" s="70">
        <v>1078.5999999999999</v>
      </c>
    </row>
    <row r="333" spans="1:8" ht="31.2" x14ac:dyDescent="0.35">
      <c r="A333" s="68" t="s">
        <v>131</v>
      </c>
      <c r="B333" s="69" t="s">
        <v>372</v>
      </c>
      <c r="C333" s="69" t="s">
        <v>219</v>
      </c>
      <c r="D333" s="69" t="s">
        <v>185</v>
      </c>
      <c r="E333" s="69" t="s">
        <v>132</v>
      </c>
      <c r="F333" s="70">
        <v>9714.76</v>
      </c>
      <c r="G333" s="70">
        <v>5246.15</v>
      </c>
      <c r="H333" s="70">
        <v>4776.2700000000004</v>
      </c>
    </row>
    <row r="334" spans="1:8" x14ac:dyDescent="0.35">
      <c r="A334" s="68" t="s">
        <v>137</v>
      </c>
      <c r="B334" s="69" t="s">
        <v>372</v>
      </c>
      <c r="C334" s="69" t="s">
        <v>219</v>
      </c>
      <c r="D334" s="69" t="s">
        <v>185</v>
      </c>
      <c r="E334" s="69" t="s">
        <v>139</v>
      </c>
      <c r="F334" s="70">
        <v>27.79</v>
      </c>
      <c r="G334" s="70">
        <v>27.79</v>
      </c>
      <c r="H334" s="70">
        <v>27.79</v>
      </c>
    </row>
    <row r="335" spans="1:8" x14ac:dyDescent="0.35">
      <c r="A335" s="68" t="s">
        <v>162</v>
      </c>
      <c r="B335" s="69" t="s">
        <v>372</v>
      </c>
      <c r="C335" s="69" t="s">
        <v>163</v>
      </c>
      <c r="D335" s="69"/>
      <c r="E335" s="69"/>
      <c r="F335" s="70">
        <v>1128.9000000000001</v>
      </c>
      <c r="G335" s="70">
        <v>809.88</v>
      </c>
      <c r="H335" s="70">
        <v>809.88</v>
      </c>
    </row>
    <row r="336" spans="1:8" ht="31.2" x14ac:dyDescent="0.35">
      <c r="A336" s="68" t="s">
        <v>164</v>
      </c>
      <c r="B336" s="69" t="s">
        <v>372</v>
      </c>
      <c r="C336" s="69" t="s">
        <v>165</v>
      </c>
      <c r="D336" s="69"/>
      <c r="E336" s="69"/>
      <c r="F336" s="70">
        <v>1128.9000000000001</v>
      </c>
      <c r="G336" s="70">
        <v>809.88</v>
      </c>
      <c r="H336" s="70">
        <v>809.88</v>
      </c>
    </row>
    <row r="337" spans="1:8" ht="31.2" x14ac:dyDescent="0.35">
      <c r="A337" s="68" t="s">
        <v>123</v>
      </c>
      <c r="B337" s="69" t="s">
        <v>372</v>
      </c>
      <c r="C337" s="69" t="s">
        <v>165</v>
      </c>
      <c r="D337" s="69" t="s">
        <v>124</v>
      </c>
      <c r="E337" s="69"/>
      <c r="F337" s="70">
        <v>1128.9000000000001</v>
      </c>
      <c r="G337" s="70">
        <v>809.88</v>
      </c>
      <c r="H337" s="70">
        <v>809.88</v>
      </c>
    </row>
    <row r="338" spans="1:8" ht="46.8" x14ac:dyDescent="0.35">
      <c r="A338" s="68" t="s">
        <v>125</v>
      </c>
      <c r="B338" s="69" t="s">
        <v>372</v>
      </c>
      <c r="C338" s="69" t="s">
        <v>165</v>
      </c>
      <c r="D338" s="69" t="s">
        <v>126</v>
      </c>
      <c r="E338" s="69"/>
      <c r="F338" s="70">
        <v>447</v>
      </c>
      <c r="G338" s="70">
        <v>340</v>
      </c>
      <c r="H338" s="70">
        <v>340</v>
      </c>
    </row>
    <row r="339" spans="1:8" ht="31.2" x14ac:dyDescent="0.35">
      <c r="A339" s="68" t="s">
        <v>131</v>
      </c>
      <c r="B339" s="69" t="s">
        <v>372</v>
      </c>
      <c r="C339" s="69" t="s">
        <v>165</v>
      </c>
      <c r="D339" s="69" t="s">
        <v>130</v>
      </c>
      <c r="E339" s="69" t="s">
        <v>132</v>
      </c>
      <c r="F339" s="70">
        <v>447</v>
      </c>
      <c r="G339" s="70">
        <v>340</v>
      </c>
      <c r="H339" s="70">
        <v>340</v>
      </c>
    </row>
    <row r="340" spans="1:8" x14ac:dyDescent="0.35">
      <c r="A340" s="68" t="s">
        <v>182</v>
      </c>
      <c r="B340" s="69" t="s">
        <v>372</v>
      </c>
      <c r="C340" s="69" t="s">
        <v>165</v>
      </c>
      <c r="D340" s="69" t="s">
        <v>183</v>
      </c>
      <c r="E340" s="69"/>
      <c r="F340" s="70">
        <v>681.9</v>
      </c>
      <c r="G340" s="70">
        <v>469.88</v>
      </c>
      <c r="H340" s="70">
        <v>469.88</v>
      </c>
    </row>
    <row r="341" spans="1:8" ht="31.2" x14ac:dyDescent="0.35">
      <c r="A341" s="68" t="s">
        <v>131</v>
      </c>
      <c r="B341" s="69" t="s">
        <v>372</v>
      </c>
      <c r="C341" s="69" t="s">
        <v>165</v>
      </c>
      <c r="D341" s="69" t="s">
        <v>185</v>
      </c>
      <c r="E341" s="69" t="s">
        <v>132</v>
      </c>
      <c r="F341" s="70">
        <v>681.9</v>
      </c>
      <c r="G341" s="70">
        <v>469.88</v>
      </c>
      <c r="H341" s="70">
        <v>469.88</v>
      </c>
    </row>
    <row r="342" spans="1:8" x14ac:dyDescent="0.35">
      <c r="A342" s="68" t="s">
        <v>392</v>
      </c>
      <c r="B342" s="69" t="s">
        <v>372</v>
      </c>
      <c r="C342" s="69" t="s">
        <v>393</v>
      </c>
      <c r="D342" s="69"/>
      <c r="E342" s="69"/>
      <c r="F342" s="70">
        <v>35092.79</v>
      </c>
      <c r="G342" s="70">
        <v>35092.79</v>
      </c>
      <c r="H342" s="70">
        <v>35092.79</v>
      </c>
    </row>
    <row r="343" spans="1:8" x14ac:dyDescent="0.35">
      <c r="A343" s="68" t="s">
        <v>394</v>
      </c>
      <c r="B343" s="69" t="s">
        <v>372</v>
      </c>
      <c r="C343" s="69" t="s">
        <v>395</v>
      </c>
      <c r="D343" s="69"/>
      <c r="E343" s="69"/>
      <c r="F343" s="70">
        <v>19072.79</v>
      </c>
      <c r="G343" s="70">
        <v>19072.79</v>
      </c>
      <c r="H343" s="70">
        <v>19072.79</v>
      </c>
    </row>
    <row r="344" spans="1:8" ht="31.2" x14ac:dyDescent="0.35">
      <c r="A344" s="68" t="s">
        <v>142</v>
      </c>
      <c r="B344" s="69" t="s">
        <v>372</v>
      </c>
      <c r="C344" s="69" t="s">
        <v>395</v>
      </c>
      <c r="D344" s="69" t="s">
        <v>143</v>
      </c>
      <c r="E344" s="69"/>
      <c r="F344" s="70">
        <v>19072.79</v>
      </c>
      <c r="G344" s="70">
        <v>19072.79</v>
      </c>
      <c r="H344" s="70">
        <v>19072.79</v>
      </c>
    </row>
    <row r="345" spans="1:8" ht="31.2" x14ac:dyDescent="0.35">
      <c r="A345" s="68" t="s">
        <v>144</v>
      </c>
      <c r="B345" s="69" t="s">
        <v>372</v>
      </c>
      <c r="C345" s="69" t="s">
        <v>395</v>
      </c>
      <c r="D345" s="69" t="s">
        <v>145</v>
      </c>
      <c r="E345" s="69"/>
      <c r="F345" s="70">
        <v>19072.79</v>
      </c>
      <c r="G345" s="70">
        <v>19072.79</v>
      </c>
      <c r="H345" s="70">
        <v>19072.79</v>
      </c>
    </row>
    <row r="346" spans="1:8" ht="46.8" x14ac:dyDescent="0.35">
      <c r="A346" s="68" t="s">
        <v>151</v>
      </c>
      <c r="B346" s="69" t="s">
        <v>372</v>
      </c>
      <c r="C346" s="69" t="s">
        <v>395</v>
      </c>
      <c r="D346" s="69" t="s">
        <v>396</v>
      </c>
      <c r="E346" s="69" t="s">
        <v>153</v>
      </c>
      <c r="F346" s="70">
        <v>19072.79</v>
      </c>
      <c r="G346" s="70">
        <v>19072.79</v>
      </c>
      <c r="H346" s="70">
        <v>19072.79</v>
      </c>
    </row>
    <row r="347" spans="1:8" ht="31.2" x14ac:dyDescent="0.35">
      <c r="A347" s="68" t="s">
        <v>397</v>
      </c>
      <c r="B347" s="69" t="s">
        <v>372</v>
      </c>
      <c r="C347" s="69" t="s">
        <v>398</v>
      </c>
      <c r="D347" s="69"/>
      <c r="E347" s="69"/>
      <c r="F347" s="70">
        <v>16020</v>
      </c>
      <c r="G347" s="70">
        <v>16020</v>
      </c>
      <c r="H347" s="70">
        <v>16020</v>
      </c>
    </row>
    <row r="348" spans="1:8" ht="31.2" x14ac:dyDescent="0.35">
      <c r="A348" s="68" t="s">
        <v>142</v>
      </c>
      <c r="B348" s="69" t="s">
        <v>372</v>
      </c>
      <c r="C348" s="69" t="s">
        <v>398</v>
      </c>
      <c r="D348" s="69" t="s">
        <v>143</v>
      </c>
      <c r="E348" s="69"/>
      <c r="F348" s="70">
        <v>16020</v>
      </c>
      <c r="G348" s="70">
        <v>16020</v>
      </c>
      <c r="H348" s="70">
        <v>16020</v>
      </c>
    </row>
    <row r="349" spans="1:8" ht="31.2" x14ac:dyDescent="0.35">
      <c r="A349" s="68" t="s">
        <v>144</v>
      </c>
      <c r="B349" s="69" t="s">
        <v>372</v>
      </c>
      <c r="C349" s="69" t="s">
        <v>398</v>
      </c>
      <c r="D349" s="69" t="s">
        <v>145</v>
      </c>
      <c r="E349" s="69"/>
      <c r="F349" s="70">
        <v>16020</v>
      </c>
      <c r="G349" s="70">
        <v>16020</v>
      </c>
      <c r="H349" s="70">
        <v>16020</v>
      </c>
    </row>
    <row r="350" spans="1:8" ht="31.2" x14ac:dyDescent="0.35">
      <c r="A350" s="68" t="s">
        <v>131</v>
      </c>
      <c r="B350" s="69" t="s">
        <v>372</v>
      </c>
      <c r="C350" s="69" t="s">
        <v>398</v>
      </c>
      <c r="D350" s="69" t="s">
        <v>377</v>
      </c>
      <c r="E350" s="69" t="s">
        <v>132</v>
      </c>
      <c r="F350" s="70">
        <v>16020</v>
      </c>
      <c r="G350" s="70">
        <v>16020</v>
      </c>
      <c r="H350" s="70">
        <v>16020</v>
      </c>
    </row>
    <row r="351" spans="1:8" ht="46.8" x14ac:dyDescent="0.35">
      <c r="A351" s="68" t="s">
        <v>399</v>
      </c>
      <c r="B351" s="69" t="s">
        <v>400</v>
      </c>
      <c r="C351" s="69"/>
      <c r="D351" s="69"/>
      <c r="E351" s="69"/>
      <c r="F351" s="70">
        <v>419087.91</v>
      </c>
      <c r="G351" s="70">
        <v>379913.84</v>
      </c>
      <c r="H351" s="70">
        <v>379913.84</v>
      </c>
    </row>
    <row r="352" spans="1:8" x14ac:dyDescent="0.35">
      <c r="A352" s="68" t="s">
        <v>119</v>
      </c>
      <c r="B352" s="69" t="s">
        <v>400</v>
      </c>
      <c r="C352" s="69" t="s">
        <v>120</v>
      </c>
      <c r="D352" s="69"/>
      <c r="E352" s="69"/>
      <c r="F352" s="70">
        <v>1350</v>
      </c>
      <c r="G352" s="70">
        <v>1400</v>
      </c>
      <c r="H352" s="70">
        <v>1450</v>
      </c>
    </row>
    <row r="353" spans="1:8" x14ac:dyDescent="0.35">
      <c r="A353" s="68" t="s">
        <v>140</v>
      </c>
      <c r="B353" s="69" t="s">
        <v>400</v>
      </c>
      <c r="C353" s="69" t="s">
        <v>141</v>
      </c>
      <c r="D353" s="69"/>
      <c r="E353" s="69"/>
      <c r="F353" s="70">
        <v>1350</v>
      </c>
      <c r="G353" s="70">
        <v>1400</v>
      </c>
      <c r="H353" s="70">
        <v>1450</v>
      </c>
    </row>
    <row r="354" spans="1:8" ht="31.2" x14ac:dyDescent="0.35">
      <c r="A354" s="68" t="s">
        <v>142</v>
      </c>
      <c r="B354" s="69" t="s">
        <v>400</v>
      </c>
      <c r="C354" s="69" t="s">
        <v>141</v>
      </c>
      <c r="D354" s="69" t="s">
        <v>143</v>
      </c>
      <c r="E354" s="69"/>
      <c r="F354" s="70">
        <v>1350</v>
      </c>
      <c r="G354" s="70">
        <v>1400</v>
      </c>
      <c r="H354" s="70">
        <v>1450</v>
      </c>
    </row>
    <row r="355" spans="1:8" ht="31.2" x14ac:dyDescent="0.35">
      <c r="A355" s="68" t="s">
        <v>144</v>
      </c>
      <c r="B355" s="69" t="s">
        <v>400</v>
      </c>
      <c r="C355" s="69" t="s">
        <v>141</v>
      </c>
      <c r="D355" s="69" t="s">
        <v>145</v>
      </c>
      <c r="E355" s="69"/>
      <c r="F355" s="70">
        <v>1350</v>
      </c>
      <c r="G355" s="70">
        <v>1400</v>
      </c>
      <c r="H355" s="70">
        <v>1450</v>
      </c>
    </row>
    <row r="356" spans="1:8" ht="31.2" x14ac:dyDescent="0.35">
      <c r="A356" s="68" t="s">
        <v>131</v>
      </c>
      <c r="B356" s="69" t="s">
        <v>400</v>
      </c>
      <c r="C356" s="69" t="s">
        <v>141</v>
      </c>
      <c r="D356" s="69" t="s">
        <v>401</v>
      </c>
      <c r="E356" s="69" t="s">
        <v>132</v>
      </c>
      <c r="F356" s="70">
        <v>1350</v>
      </c>
      <c r="G356" s="70">
        <v>1400</v>
      </c>
      <c r="H356" s="70">
        <v>1450</v>
      </c>
    </row>
    <row r="357" spans="1:8" x14ac:dyDescent="0.35">
      <c r="A357" s="68" t="s">
        <v>157</v>
      </c>
      <c r="B357" s="69" t="s">
        <v>400</v>
      </c>
      <c r="C357" s="69" t="s">
        <v>158</v>
      </c>
      <c r="D357" s="69"/>
      <c r="E357" s="69"/>
      <c r="F357" s="70">
        <v>417351.21</v>
      </c>
      <c r="G357" s="70">
        <v>378127.14</v>
      </c>
      <c r="H357" s="70">
        <v>378077.14</v>
      </c>
    </row>
    <row r="358" spans="1:8" x14ac:dyDescent="0.35">
      <c r="A358" s="68" t="s">
        <v>227</v>
      </c>
      <c r="B358" s="69" t="s">
        <v>400</v>
      </c>
      <c r="C358" s="69" t="s">
        <v>228</v>
      </c>
      <c r="D358" s="69"/>
      <c r="E358" s="69"/>
      <c r="F358" s="70">
        <v>116238.77</v>
      </c>
      <c r="G358" s="70">
        <v>105975.94</v>
      </c>
      <c r="H358" s="70">
        <v>105925.94</v>
      </c>
    </row>
    <row r="359" spans="1:8" ht="31.2" x14ac:dyDescent="0.35">
      <c r="A359" s="68" t="s">
        <v>229</v>
      </c>
      <c r="B359" s="69" t="s">
        <v>400</v>
      </c>
      <c r="C359" s="69" t="s">
        <v>228</v>
      </c>
      <c r="D359" s="69" t="s">
        <v>230</v>
      </c>
      <c r="E359" s="69"/>
      <c r="F359" s="70">
        <v>96068.52</v>
      </c>
      <c r="G359" s="70">
        <v>85805.69</v>
      </c>
      <c r="H359" s="70">
        <v>85755.69</v>
      </c>
    </row>
    <row r="360" spans="1:8" ht="31.2" x14ac:dyDescent="0.35">
      <c r="A360" s="68" t="s">
        <v>402</v>
      </c>
      <c r="B360" s="69" t="s">
        <v>400</v>
      </c>
      <c r="C360" s="69" t="s">
        <v>228</v>
      </c>
      <c r="D360" s="69" t="s">
        <v>403</v>
      </c>
      <c r="E360" s="69"/>
      <c r="F360" s="70">
        <v>85973.53</v>
      </c>
      <c r="G360" s="70">
        <v>75710.7</v>
      </c>
      <c r="H360" s="70">
        <v>75660.7</v>
      </c>
    </row>
    <row r="361" spans="1:8" ht="31.2" x14ac:dyDescent="0.35">
      <c r="A361" s="68" t="s">
        <v>131</v>
      </c>
      <c r="B361" s="69" t="s">
        <v>400</v>
      </c>
      <c r="C361" s="69" t="s">
        <v>228</v>
      </c>
      <c r="D361" s="69" t="s">
        <v>404</v>
      </c>
      <c r="E361" s="69" t="s">
        <v>132</v>
      </c>
      <c r="F361" s="70">
        <v>85973.53</v>
      </c>
      <c r="G361" s="70">
        <v>75710.7</v>
      </c>
      <c r="H361" s="70">
        <v>75660.7</v>
      </c>
    </row>
    <row r="362" spans="1:8" ht="31.2" x14ac:dyDescent="0.35">
      <c r="A362" s="68" t="s">
        <v>231</v>
      </c>
      <c r="B362" s="69" t="s">
        <v>400</v>
      </c>
      <c r="C362" s="69" t="s">
        <v>228</v>
      </c>
      <c r="D362" s="69" t="s">
        <v>232</v>
      </c>
      <c r="E362" s="69"/>
      <c r="F362" s="70">
        <v>10094.99</v>
      </c>
      <c r="G362" s="70">
        <v>10094.99</v>
      </c>
      <c r="H362" s="70">
        <v>10094.99</v>
      </c>
    </row>
    <row r="363" spans="1:8" ht="31.2" x14ac:dyDescent="0.35">
      <c r="A363" s="68" t="s">
        <v>131</v>
      </c>
      <c r="B363" s="69" t="s">
        <v>400</v>
      </c>
      <c r="C363" s="69" t="s">
        <v>228</v>
      </c>
      <c r="D363" s="69" t="s">
        <v>405</v>
      </c>
      <c r="E363" s="69" t="s">
        <v>132</v>
      </c>
      <c r="F363" s="70">
        <v>10094.99</v>
      </c>
      <c r="G363" s="70">
        <v>10094.99</v>
      </c>
      <c r="H363" s="70">
        <v>10094.99</v>
      </c>
    </row>
    <row r="364" spans="1:8" ht="31.2" x14ac:dyDescent="0.35">
      <c r="A364" s="68" t="s">
        <v>123</v>
      </c>
      <c r="B364" s="69" t="s">
        <v>400</v>
      </c>
      <c r="C364" s="69" t="s">
        <v>228</v>
      </c>
      <c r="D364" s="69" t="s">
        <v>124</v>
      </c>
      <c r="E364" s="69"/>
      <c r="F364" s="70">
        <v>20170.259999999998</v>
      </c>
      <c r="G364" s="70">
        <v>20170.259999999998</v>
      </c>
      <c r="H364" s="70">
        <v>20170.259999999998</v>
      </c>
    </row>
    <row r="365" spans="1:8" x14ac:dyDescent="0.35">
      <c r="A365" s="68" t="s">
        <v>182</v>
      </c>
      <c r="B365" s="69" t="s">
        <v>400</v>
      </c>
      <c r="C365" s="69" t="s">
        <v>228</v>
      </c>
      <c r="D365" s="69" t="s">
        <v>183</v>
      </c>
      <c r="E365" s="69"/>
      <c r="F365" s="70">
        <v>20170.259999999998</v>
      </c>
      <c r="G365" s="70">
        <v>20170.259999999998</v>
      </c>
      <c r="H365" s="70">
        <v>20170.259999999998</v>
      </c>
    </row>
    <row r="366" spans="1:8" ht="78" x14ac:dyDescent="0.35">
      <c r="A366" s="68" t="s">
        <v>127</v>
      </c>
      <c r="B366" s="69" t="s">
        <v>400</v>
      </c>
      <c r="C366" s="69" t="s">
        <v>228</v>
      </c>
      <c r="D366" s="69" t="s">
        <v>184</v>
      </c>
      <c r="E366" s="69" t="s">
        <v>129</v>
      </c>
      <c r="F366" s="70">
        <v>19239.46</v>
      </c>
      <c r="G366" s="70">
        <v>19239.46</v>
      </c>
      <c r="H366" s="70">
        <v>19239.46</v>
      </c>
    </row>
    <row r="367" spans="1:8" ht="31.2" x14ac:dyDescent="0.35">
      <c r="A367" s="68" t="s">
        <v>131</v>
      </c>
      <c r="B367" s="69" t="s">
        <v>400</v>
      </c>
      <c r="C367" s="69" t="s">
        <v>228</v>
      </c>
      <c r="D367" s="69" t="s">
        <v>185</v>
      </c>
      <c r="E367" s="69" t="s">
        <v>132</v>
      </c>
      <c r="F367" s="70">
        <v>930.8</v>
      </c>
      <c r="G367" s="70">
        <v>930.8</v>
      </c>
      <c r="H367" s="70">
        <v>930.8</v>
      </c>
    </row>
    <row r="368" spans="1:8" x14ac:dyDescent="0.35">
      <c r="A368" s="68" t="s">
        <v>159</v>
      </c>
      <c r="B368" s="69" t="s">
        <v>400</v>
      </c>
      <c r="C368" s="69" t="s">
        <v>160</v>
      </c>
      <c r="D368" s="69"/>
      <c r="E368" s="69"/>
      <c r="F368" s="70">
        <v>101589.41</v>
      </c>
      <c r="G368" s="70">
        <v>71678.17</v>
      </c>
      <c r="H368" s="70">
        <v>71678.17</v>
      </c>
    </row>
    <row r="369" spans="1:8" ht="31.2" x14ac:dyDescent="0.35">
      <c r="A369" s="68" t="s">
        <v>142</v>
      </c>
      <c r="B369" s="69" t="s">
        <v>400</v>
      </c>
      <c r="C369" s="69" t="s">
        <v>160</v>
      </c>
      <c r="D369" s="69" t="s">
        <v>143</v>
      </c>
      <c r="E369" s="69"/>
      <c r="F369" s="70">
        <v>46652.480000000003</v>
      </c>
      <c r="G369" s="70">
        <v>17141.25</v>
      </c>
      <c r="H369" s="70">
        <v>17141.25</v>
      </c>
    </row>
    <row r="370" spans="1:8" ht="31.2" x14ac:dyDescent="0.35">
      <c r="A370" s="68" t="s">
        <v>144</v>
      </c>
      <c r="B370" s="69" t="s">
        <v>400</v>
      </c>
      <c r="C370" s="69" t="s">
        <v>160</v>
      </c>
      <c r="D370" s="69" t="s">
        <v>145</v>
      </c>
      <c r="E370" s="69"/>
      <c r="F370" s="70">
        <v>46652.480000000003</v>
      </c>
      <c r="G370" s="70">
        <v>17141.25</v>
      </c>
      <c r="H370" s="70">
        <v>17141.25</v>
      </c>
    </row>
    <row r="371" spans="1:8" ht="31.2" x14ac:dyDescent="0.35">
      <c r="A371" s="68" t="s">
        <v>131</v>
      </c>
      <c r="B371" s="69" t="s">
        <v>400</v>
      </c>
      <c r="C371" s="69" t="s">
        <v>160</v>
      </c>
      <c r="D371" s="69" t="s">
        <v>406</v>
      </c>
      <c r="E371" s="69" t="s">
        <v>132</v>
      </c>
      <c r="F371" s="70">
        <v>46652.480000000003</v>
      </c>
      <c r="G371" s="70">
        <v>17141.25</v>
      </c>
      <c r="H371" s="70">
        <v>17141.25</v>
      </c>
    </row>
    <row r="372" spans="1:8" ht="31.2" x14ac:dyDescent="0.35">
      <c r="A372" s="68" t="s">
        <v>175</v>
      </c>
      <c r="B372" s="69" t="s">
        <v>400</v>
      </c>
      <c r="C372" s="69" t="s">
        <v>160</v>
      </c>
      <c r="D372" s="69" t="s">
        <v>176</v>
      </c>
      <c r="E372" s="69"/>
      <c r="F372" s="70">
        <v>2102.4</v>
      </c>
      <c r="G372" s="70">
        <v>1702.4</v>
      </c>
      <c r="H372" s="70">
        <v>1702.4</v>
      </c>
    </row>
    <row r="373" spans="1:8" ht="31.2" x14ac:dyDescent="0.35">
      <c r="A373" s="68" t="s">
        <v>177</v>
      </c>
      <c r="B373" s="69" t="s">
        <v>400</v>
      </c>
      <c r="C373" s="69" t="s">
        <v>160</v>
      </c>
      <c r="D373" s="69" t="s">
        <v>178</v>
      </c>
      <c r="E373" s="69"/>
      <c r="F373" s="70">
        <v>2102.4</v>
      </c>
      <c r="G373" s="70">
        <v>1702.4</v>
      </c>
      <c r="H373" s="70">
        <v>1702.4</v>
      </c>
    </row>
    <row r="374" spans="1:8" ht="31.2" x14ac:dyDescent="0.35">
      <c r="A374" s="68" t="s">
        <v>131</v>
      </c>
      <c r="B374" s="69" t="s">
        <v>400</v>
      </c>
      <c r="C374" s="69" t="s">
        <v>160</v>
      </c>
      <c r="D374" s="69" t="s">
        <v>180</v>
      </c>
      <c r="E374" s="69" t="s">
        <v>132</v>
      </c>
      <c r="F374" s="70">
        <v>1702.4</v>
      </c>
      <c r="G374" s="70">
        <v>1302.4000000000001</v>
      </c>
      <c r="H374" s="70">
        <v>1302.4000000000001</v>
      </c>
    </row>
    <row r="375" spans="1:8" x14ac:dyDescent="0.35">
      <c r="A375" s="68" t="s">
        <v>137</v>
      </c>
      <c r="B375" s="69" t="s">
        <v>400</v>
      </c>
      <c r="C375" s="69" t="s">
        <v>160</v>
      </c>
      <c r="D375" s="69" t="s">
        <v>180</v>
      </c>
      <c r="E375" s="69" t="s">
        <v>139</v>
      </c>
      <c r="F375" s="70">
        <v>400</v>
      </c>
      <c r="G375" s="70">
        <v>400</v>
      </c>
      <c r="H375" s="70">
        <v>400</v>
      </c>
    </row>
    <row r="376" spans="1:8" ht="31.2" x14ac:dyDescent="0.35">
      <c r="A376" s="68" t="s">
        <v>123</v>
      </c>
      <c r="B376" s="69" t="s">
        <v>400</v>
      </c>
      <c r="C376" s="69" t="s">
        <v>160</v>
      </c>
      <c r="D376" s="69" t="s">
        <v>124</v>
      </c>
      <c r="E376" s="69"/>
      <c r="F376" s="70">
        <v>52834.51</v>
      </c>
      <c r="G376" s="70">
        <v>52834.51</v>
      </c>
      <c r="H376" s="70">
        <v>52834.51</v>
      </c>
    </row>
    <row r="377" spans="1:8" x14ac:dyDescent="0.35">
      <c r="A377" s="68" t="s">
        <v>182</v>
      </c>
      <c r="B377" s="69" t="s">
        <v>400</v>
      </c>
      <c r="C377" s="69" t="s">
        <v>160</v>
      </c>
      <c r="D377" s="69" t="s">
        <v>183</v>
      </c>
      <c r="E377" s="69"/>
      <c r="F377" s="70">
        <v>52834.51</v>
      </c>
      <c r="G377" s="70">
        <v>52834.51</v>
      </c>
      <c r="H377" s="70">
        <v>52834.51</v>
      </c>
    </row>
    <row r="378" spans="1:8" ht="78" x14ac:dyDescent="0.35">
      <c r="A378" s="68" t="s">
        <v>127</v>
      </c>
      <c r="B378" s="69" t="s">
        <v>400</v>
      </c>
      <c r="C378" s="69" t="s">
        <v>160</v>
      </c>
      <c r="D378" s="69" t="s">
        <v>184</v>
      </c>
      <c r="E378" s="69" t="s">
        <v>129</v>
      </c>
      <c r="F378" s="70">
        <v>51599.34</v>
      </c>
      <c r="G378" s="70">
        <v>51599.34</v>
      </c>
      <c r="H378" s="70">
        <v>51599.34</v>
      </c>
    </row>
    <row r="379" spans="1:8" ht="78" x14ac:dyDescent="0.35">
      <c r="A379" s="68" t="s">
        <v>127</v>
      </c>
      <c r="B379" s="69" t="s">
        <v>400</v>
      </c>
      <c r="C379" s="69" t="s">
        <v>160</v>
      </c>
      <c r="D379" s="69" t="s">
        <v>185</v>
      </c>
      <c r="E379" s="69" t="s">
        <v>129</v>
      </c>
      <c r="F379" s="70">
        <v>93</v>
      </c>
      <c r="G379" s="70">
        <v>93</v>
      </c>
      <c r="H379" s="70">
        <v>93</v>
      </c>
    </row>
    <row r="380" spans="1:8" ht="31.2" x14ac:dyDescent="0.35">
      <c r="A380" s="68" t="s">
        <v>131</v>
      </c>
      <c r="B380" s="69" t="s">
        <v>400</v>
      </c>
      <c r="C380" s="69" t="s">
        <v>160</v>
      </c>
      <c r="D380" s="69" t="s">
        <v>185</v>
      </c>
      <c r="E380" s="69" t="s">
        <v>132</v>
      </c>
      <c r="F380" s="70">
        <v>1142.17</v>
      </c>
      <c r="G380" s="70">
        <v>1142.17</v>
      </c>
      <c r="H380" s="70">
        <v>1142.17</v>
      </c>
    </row>
    <row r="381" spans="1:8" ht="31.2" x14ac:dyDescent="0.35">
      <c r="A381" s="68" t="s">
        <v>187</v>
      </c>
      <c r="B381" s="69" t="s">
        <v>400</v>
      </c>
      <c r="C381" s="69" t="s">
        <v>188</v>
      </c>
      <c r="D381" s="69"/>
      <c r="E381" s="69"/>
      <c r="F381" s="70">
        <v>199523.03</v>
      </c>
      <c r="G381" s="70">
        <v>200473.03</v>
      </c>
      <c r="H381" s="70">
        <v>200473.03</v>
      </c>
    </row>
    <row r="382" spans="1:8" ht="32.25" customHeight="1" x14ac:dyDescent="0.35">
      <c r="A382" s="68" t="s">
        <v>194</v>
      </c>
      <c r="B382" s="69" t="s">
        <v>400</v>
      </c>
      <c r="C382" s="69" t="s">
        <v>188</v>
      </c>
      <c r="D382" s="69" t="s">
        <v>195</v>
      </c>
      <c r="E382" s="69"/>
      <c r="F382" s="70">
        <v>5369.6</v>
      </c>
      <c r="G382" s="70">
        <v>6319.6</v>
      </c>
      <c r="H382" s="70">
        <v>6319.6</v>
      </c>
    </row>
    <row r="383" spans="1:8" ht="31.2" x14ac:dyDescent="0.35">
      <c r="A383" s="68" t="s">
        <v>223</v>
      </c>
      <c r="B383" s="69" t="s">
        <v>400</v>
      </c>
      <c r="C383" s="69" t="s">
        <v>188</v>
      </c>
      <c r="D383" s="69" t="s">
        <v>224</v>
      </c>
      <c r="E383" s="69"/>
      <c r="F383" s="70">
        <v>5369.6</v>
      </c>
      <c r="G383" s="70">
        <v>6319.6</v>
      </c>
      <c r="H383" s="70">
        <v>6319.6</v>
      </c>
    </row>
    <row r="384" spans="1:8" ht="31.2" x14ac:dyDescent="0.35">
      <c r="A384" s="68" t="s">
        <v>131</v>
      </c>
      <c r="B384" s="69" t="s">
        <v>400</v>
      </c>
      <c r="C384" s="69" t="s">
        <v>188</v>
      </c>
      <c r="D384" s="69" t="s">
        <v>407</v>
      </c>
      <c r="E384" s="69" t="s">
        <v>132</v>
      </c>
      <c r="F384" s="70">
        <v>4164.6000000000004</v>
      </c>
      <c r="G384" s="70">
        <v>4464.6000000000004</v>
      </c>
      <c r="H384" s="70">
        <v>4464.6000000000004</v>
      </c>
    </row>
    <row r="385" spans="1:8" ht="31.2" x14ac:dyDescent="0.35">
      <c r="A385" s="68" t="s">
        <v>131</v>
      </c>
      <c r="B385" s="69" t="s">
        <v>400</v>
      </c>
      <c r="C385" s="69" t="s">
        <v>188</v>
      </c>
      <c r="D385" s="69" t="s">
        <v>408</v>
      </c>
      <c r="E385" s="69" t="s">
        <v>132</v>
      </c>
      <c r="F385" s="70">
        <v>1205</v>
      </c>
      <c r="G385" s="70">
        <v>1855</v>
      </c>
      <c r="H385" s="70">
        <v>1855</v>
      </c>
    </row>
    <row r="386" spans="1:8" ht="31.2" x14ac:dyDescent="0.35">
      <c r="A386" s="68" t="s">
        <v>123</v>
      </c>
      <c r="B386" s="69" t="s">
        <v>400</v>
      </c>
      <c r="C386" s="69" t="s">
        <v>188</v>
      </c>
      <c r="D386" s="69" t="s">
        <v>124</v>
      </c>
      <c r="E386" s="69"/>
      <c r="F386" s="70">
        <v>194153.43</v>
      </c>
      <c r="G386" s="70">
        <v>194153.43</v>
      </c>
      <c r="H386" s="70">
        <v>194153.43</v>
      </c>
    </row>
    <row r="387" spans="1:8" ht="46.8" x14ac:dyDescent="0.35">
      <c r="A387" s="68" t="s">
        <v>125</v>
      </c>
      <c r="B387" s="69" t="s">
        <v>400</v>
      </c>
      <c r="C387" s="69" t="s">
        <v>188</v>
      </c>
      <c r="D387" s="69" t="s">
        <v>126</v>
      </c>
      <c r="E387" s="69"/>
      <c r="F387" s="70">
        <v>194153.43</v>
      </c>
      <c r="G387" s="70">
        <v>194153.43</v>
      </c>
      <c r="H387" s="70">
        <v>194153.43</v>
      </c>
    </row>
    <row r="388" spans="1:8" ht="78" x14ac:dyDescent="0.35">
      <c r="A388" s="68" t="s">
        <v>127</v>
      </c>
      <c r="B388" s="69" t="s">
        <v>400</v>
      </c>
      <c r="C388" s="69" t="s">
        <v>188</v>
      </c>
      <c r="D388" s="69" t="s">
        <v>128</v>
      </c>
      <c r="E388" s="69" t="s">
        <v>129</v>
      </c>
      <c r="F388" s="70">
        <v>190497.35</v>
      </c>
      <c r="G388" s="70">
        <v>190497.35</v>
      </c>
      <c r="H388" s="70">
        <v>190497.35</v>
      </c>
    </row>
    <row r="389" spans="1:8" ht="78" x14ac:dyDescent="0.35">
      <c r="A389" s="68" t="s">
        <v>127</v>
      </c>
      <c r="B389" s="69" t="s">
        <v>400</v>
      </c>
      <c r="C389" s="69" t="s">
        <v>188</v>
      </c>
      <c r="D389" s="69" t="s">
        <v>130</v>
      </c>
      <c r="E389" s="69" t="s">
        <v>129</v>
      </c>
      <c r="F389" s="70">
        <v>310.2</v>
      </c>
      <c r="G389" s="70">
        <v>310.2</v>
      </c>
      <c r="H389" s="70">
        <v>310.2</v>
      </c>
    </row>
    <row r="390" spans="1:8" ht="31.2" x14ac:dyDescent="0.35">
      <c r="A390" s="68" t="s">
        <v>131</v>
      </c>
      <c r="B390" s="69" t="s">
        <v>400</v>
      </c>
      <c r="C390" s="69" t="s">
        <v>188</v>
      </c>
      <c r="D390" s="69" t="s">
        <v>130</v>
      </c>
      <c r="E390" s="69" t="s">
        <v>132</v>
      </c>
      <c r="F390" s="70">
        <v>3345.88</v>
      </c>
      <c r="G390" s="70">
        <v>3345.88</v>
      </c>
      <c r="H390" s="70">
        <v>3345.88</v>
      </c>
    </row>
    <row r="391" spans="1:8" x14ac:dyDescent="0.35">
      <c r="A391" s="68" t="s">
        <v>162</v>
      </c>
      <c r="B391" s="69" t="s">
        <v>400</v>
      </c>
      <c r="C391" s="69" t="s">
        <v>163</v>
      </c>
      <c r="D391" s="69"/>
      <c r="E391" s="69"/>
      <c r="F391" s="70">
        <v>386.7</v>
      </c>
      <c r="G391" s="70">
        <v>386.7</v>
      </c>
      <c r="H391" s="70">
        <v>386.7</v>
      </c>
    </row>
    <row r="392" spans="1:8" ht="31.2" x14ac:dyDescent="0.35">
      <c r="A392" s="68" t="s">
        <v>164</v>
      </c>
      <c r="B392" s="69" t="s">
        <v>400</v>
      </c>
      <c r="C392" s="69" t="s">
        <v>165</v>
      </c>
      <c r="D392" s="69"/>
      <c r="E392" s="69"/>
      <c r="F392" s="70">
        <v>386.7</v>
      </c>
      <c r="G392" s="70">
        <v>386.7</v>
      </c>
      <c r="H392" s="70">
        <v>386.7</v>
      </c>
    </row>
    <row r="393" spans="1:8" ht="31.2" x14ac:dyDescent="0.35">
      <c r="A393" s="68" t="s">
        <v>123</v>
      </c>
      <c r="B393" s="69" t="s">
        <v>400</v>
      </c>
      <c r="C393" s="69" t="s">
        <v>165</v>
      </c>
      <c r="D393" s="69" t="s">
        <v>124</v>
      </c>
      <c r="E393" s="69"/>
      <c r="F393" s="70">
        <v>386.7</v>
      </c>
      <c r="G393" s="70">
        <v>386.7</v>
      </c>
      <c r="H393" s="70">
        <v>386.7</v>
      </c>
    </row>
    <row r="394" spans="1:8" ht="46.8" x14ac:dyDescent="0.35">
      <c r="A394" s="68" t="s">
        <v>125</v>
      </c>
      <c r="B394" s="69" t="s">
        <v>400</v>
      </c>
      <c r="C394" s="69" t="s">
        <v>165</v>
      </c>
      <c r="D394" s="69" t="s">
        <v>126</v>
      </c>
      <c r="E394" s="69"/>
      <c r="F394" s="70">
        <v>200</v>
      </c>
      <c r="G394" s="70">
        <v>200</v>
      </c>
      <c r="H394" s="70">
        <v>200</v>
      </c>
    </row>
    <row r="395" spans="1:8" ht="31.2" x14ac:dyDescent="0.35">
      <c r="A395" s="68" t="s">
        <v>131</v>
      </c>
      <c r="B395" s="69" t="s">
        <v>400</v>
      </c>
      <c r="C395" s="69" t="s">
        <v>165</v>
      </c>
      <c r="D395" s="69" t="s">
        <v>130</v>
      </c>
      <c r="E395" s="69" t="s">
        <v>132</v>
      </c>
      <c r="F395" s="70">
        <v>200</v>
      </c>
      <c r="G395" s="70">
        <v>200</v>
      </c>
      <c r="H395" s="70">
        <v>200</v>
      </c>
    </row>
    <row r="396" spans="1:8" x14ac:dyDescent="0.35">
      <c r="A396" s="68" t="s">
        <v>182</v>
      </c>
      <c r="B396" s="69" t="s">
        <v>400</v>
      </c>
      <c r="C396" s="69" t="s">
        <v>165</v>
      </c>
      <c r="D396" s="69" t="s">
        <v>183</v>
      </c>
      <c r="E396" s="69"/>
      <c r="F396" s="70">
        <v>186.7</v>
      </c>
      <c r="G396" s="70">
        <v>186.7</v>
      </c>
      <c r="H396" s="70">
        <v>186.7</v>
      </c>
    </row>
    <row r="397" spans="1:8" ht="31.2" x14ac:dyDescent="0.35">
      <c r="A397" s="68" t="s">
        <v>131</v>
      </c>
      <c r="B397" s="69" t="s">
        <v>400</v>
      </c>
      <c r="C397" s="69" t="s">
        <v>165</v>
      </c>
      <c r="D397" s="69" t="s">
        <v>185</v>
      </c>
      <c r="E397" s="69" t="s">
        <v>132</v>
      </c>
      <c r="F397" s="70">
        <v>186.7</v>
      </c>
      <c r="G397" s="70">
        <v>186.7</v>
      </c>
      <c r="H397" s="70">
        <v>186.7</v>
      </c>
    </row>
    <row r="398" spans="1:8" x14ac:dyDescent="0.35">
      <c r="A398" s="68" t="s">
        <v>409</v>
      </c>
      <c r="B398" s="69" t="s">
        <v>410</v>
      </c>
      <c r="C398" s="69"/>
      <c r="D398" s="69"/>
      <c r="E398" s="69"/>
      <c r="F398" s="70">
        <v>98090.47</v>
      </c>
      <c r="G398" s="70">
        <v>98090.47</v>
      </c>
      <c r="H398" s="70">
        <v>98090.47</v>
      </c>
    </row>
    <row r="399" spans="1:8" x14ac:dyDescent="0.35">
      <c r="A399" s="68" t="s">
        <v>119</v>
      </c>
      <c r="B399" s="69" t="s">
        <v>410</v>
      </c>
      <c r="C399" s="69" t="s">
        <v>120</v>
      </c>
      <c r="D399" s="69"/>
      <c r="E399" s="69"/>
      <c r="F399" s="70">
        <v>98040.47</v>
      </c>
      <c r="G399" s="70">
        <v>98040.47</v>
      </c>
      <c r="H399" s="70">
        <v>98040.47</v>
      </c>
    </row>
    <row r="400" spans="1:8" ht="46.8" x14ac:dyDescent="0.35">
      <c r="A400" s="68" t="s">
        <v>411</v>
      </c>
      <c r="B400" s="69" t="s">
        <v>410</v>
      </c>
      <c r="C400" s="69" t="s">
        <v>412</v>
      </c>
      <c r="D400" s="69"/>
      <c r="E400" s="69"/>
      <c r="F400" s="70">
        <v>5113.6400000000003</v>
      </c>
      <c r="G400" s="70">
        <v>5113.6400000000003</v>
      </c>
      <c r="H400" s="70">
        <v>5113.6400000000003</v>
      </c>
    </row>
    <row r="401" spans="1:8" ht="31.2" x14ac:dyDescent="0.35">
      <c r="A401" s="68" t="s">
        <v>123</v>
      </c>
      <c r="B401" s="69" t="s">
        <v>410</v>
      </c>
      <c r="C401" s="69" t="s">
        <v>412</v>
      </c>
      <c r="D401" s="69" t="s">
        <v>124</v>
      </c>
      <c r="E401" s="69"/>
      <c r="F401" s="70">
        <v>5113.6400000000003</v>
      </c>
      <c r="G401" s="70">
        <v>5113.6400000000003</v>
      </c>
      <c r="H401" s="70">
        <v>5113.6400000000003</v>
      </c>
    </row>
    <row r="402" spans="1:8" ht="46.8" x14ac:dyDescent="0.35">
      <c r="A402" s="68" t="s">
        <v>125</v>
      </c>
      <c r="B402" s="69" t="s">
        <v>410</v>
      </c>
      <c r="C402" s="69" t="s">
        <v>412</v>
      </c>
      <c r="D402" s="69" t="s">
        <v>126</v>
      </c>
      <c r="E402" s="69"/>
      <c r="F402" s="70">
        <v>5113.6400000000003</v>
      </c>
      <c r="G402" s="70">
        <v>5113.6400000000003</v>
      </c>
      <c r="H402" s="70">
        <v>5113.6400000000003</v>
      </c>
    </row>
    <row r="403" spans="1:8" ht="78" x14ac:dyDescent="0.35">
      <c r="A403" s="68" t="s">
        <v>127</v>
      </c>
      <c r="B403" s="69" t="s">
        <v>410</v>
      </c>
      <c r="C403" s="69" t="s">
        <v>412</v>
      </c>
      <c r="D403" s="69" t="s">
        <v>128</v>
      </c>
      <c r="E403" s="69" t="s">
        <v>129</v>
      </c>
      <c r="F403" s="70">
        <v>5113.6400000000003</v>
      </c>
      <c r="G403" s="70">
        <v>5113.6400000000003</v>
      </c>
      <c r="H403" s="70">
        <v>5113.6400000000003</v>
      </c>
    </row>
    <row r="404" spans="1:8" ht="62.4" x14ac:dyDescent="0.35">
      <c r="A404" s="68" t="s">
        <v>413</v>
      </c>
      <c r="B404" s="69" t="s">
        <v>410</v>
      </c>
      <c r="C404" s="69" t="s">
        <v>414</v>
      </c>
      <c r="D404" s="69"/>
      <c r="E404" s="69"/>
      <c r="F404" s="70">
        <v>90676.83</v>
      </c>
      <c r="G404" s="70">
        <v>90676.82</v>
      </c>
      <c r="H404" s="70">
        <v>90676.83</v>
      </c>
    </row>
    <row r="405" spans="1:8" ht="31.2" x14ac:dyDescent="0.35">
      <c r="A405" s="68" t="s">
        <v>123</v>
      </c>
      <c r="B405" s="69" t="s">
        <v>410</v>
      </c>
      <c r="C405" s="69" t="s">
        <v>414</v>
      </c>
      <c r="D405" s="69" t="s">
        <v>124</v>
      </c>
      <c r="E405" s="69"/>
      <c r="F405" s="70">
        <v>90676.83</v>
      </c>
      <c r="G405" s="70">
        <v>90676.82</v>
      </c>
      <c r="H405" s="70">
        <v>90676.83</v>
      </c>
    </row>
    <row r="406" spans="1:8" ht="46.8" x14ac:dyDescent="0.35">
      <c r="A406" s="68" t="s">
        <v>125</v>
      </c>
      <c r="B406" s="69" t="s">
        <v>410</v>
      </c>
      <c r="C406" s="69" t="s">
        <v>414</v>
      </c>
      <c r="D406" s="69" t="s">
        <v>126</v>
      </c>
      <c r="E406" s="69"/>
      <c r="F406" s="70">
        <v>90676.83</v>
      </c>
      <c r="G406" s="70">
        <v>90676.82</v>
      </c>
      <c r="H406" s="70">
        <v>90676.83</v>
      </c>
    </row>
    <row r="407" spans="1:8" ht="78" x14ac:dyDescent="0.35">
      <c r="A407" s="68" t="s">
        <v>127</v>
      </c>
      <c r="B407" s="69" t="s">
        <v>410</v>
      </c>
      <c r="C407" s="69" t="s">
        <v>414</v>
      </c>
      <c r="D407" s="69" t="s">
        <v>128</v>
      </c>
      <c r="E407" s="69" t="s">
        <v>129</v>
      </c>
      <c r="F407" s="70">
        <v>82570.02</v>
      </c>
      <c r="G407" s="70">
        <v>82570.02</v>
      </c>
      <c r="H407" s="70">
        <v>82570.02</v>
      </c>
    </row>
    <row r="408" spans="1:8" ht="78" x14ac:dyDescent="0.35">
      <c r="A408" s="68" t="s">
        <v>127</v>
      </c>
      <c r="B408" s="69" t="s">
        <v>410</v>
      </c>
      <c r="C408" s="69" t="s">
        <v>414</v>
      </c>
      <c r="D408" s="69" t="s">
        <v>130</v>
      </c>
      <c r="E408" s="69" t="s">
        <v>129</v>
      </c>
      <c r="F408" s="70">
        <v>1000</v>
      </c>
      <c r="G408" s="70">
        <v>1000</v>
      </c>
      <c r="H408" s="70">
        <v>1000</v>
      </c>
    </row>
    <row r="409" spans="1:8" ht="31.2" x14ac:dyDescent="0.35">
      <c r="A409" s="68" t="s">
        <v>131</v>
      </c>
      <c r="B409" s="69" t="s">
        <v>410</v>
      </c>
      <c r="C409" s="69" t="s">
        <v>414</v>
      </c>
      <c r="D409" s="69" t="s">
        <v>130</v>
      </c>
      <c r="E409" s="69" t="s">
        <v>132</v>
      </c>
      <c r="F409" s="70">
        <v>3074.8</v>
      </c>
      <c r="G409" s="70">
        <v>3074.8</v>
      </c>
      <c r="H409" s="70">
        <v>3074.8</v>
      </c>
    </row>
    <row r="410" spans="1:8" ht="78" x14ac:dyDescent="0.35">
      <c r="A410" s="68" t="s">
        <v>127</v>
      </c>
      <c r="B410" s="69" t="s">
        <v>410</v>
      </c>
      <c r="C410" s="69" t="s">
        <v>414</v>
      </c>
      <c r="D410" s="69" t="s">
        <v>415</v>
      </c>
      <c r="E410" s="69" t="s">
        <v>129</v>
      </c>
      <c r="F410" s="70">
        <v>4032</v>
      </c>
      <c r="G410" s="70">
        <v>4032</v>
      </c>
      <c r="H410" s="70">
        <v>4032</v>
      </c>
    </row>
    <row r="411" spans="1:8" x14ac:dyDescent="0.35">
      <c r="A411" s="68" t="s">
        <v>140</v>
      </c>
      <c r="B411" s="69" t="s">
        <v>410</v>
      </c>
      <c r="C411" s="69" t="s">
        <v>141</v>
      </c>
      <c r="D411" s="69"/>
      <c r="E411" s="69"/>
      <c r="F411" s="70">
        <v>2250</v>
      </c>
      <c r="G411" s="70">
        <v>2250</v>
      </c>
      <c r="H411" s="70">
        <v>2250</v>
      </c>
    </row>
    <row r="412" spans="1:8" ht="31.2" x14ac:dyDescent="0.35">
      <c r="A412" s="68" t="s">
        <v>142</v>
      </c>
      <c r="B412" s="69" t="s">
        <v>410</v>
      </c>
      <c r="C412" s="69" t="s">
        <v>141</v>
      </c>
      <c r="D412" s="69" t="s">
        <v>143</v>
      </c>
      <c r="E412" s="69"/>
      <c r="F412" s="70">
        <v>2250</v>
      </c>
      <c r="G412" s="70">
        <v>2250</v>
      </c>
      <c r="H412" s="70">
        <v>2250</v>
      </c>
    </row>
    <row r="413" spans="1:8" ht="31.2" x14ac:dyDescent="0.35">
      <c r="A413" s="68" t="s">
        <v>144</v>
      </c>
      <c r="B413" s="69" t="s">
        <v>410</v>
      </c>
      <c r="C413" s="69" t="s">
        <v>141</v>
      </c>
      <c r="D413" s="69" t="s">
        <v>145</v>
      </c>
      <c r="E413" s="69"/>
      <c r="F413" s="70">
        <v>2250</v>
      </c>
      <c r="G413" s="70">
        <v>2250</v>
      </c>
      <c r="H413" s="70">
        <v>2250</v>
      </c>
    </row>
    <row r="414" spans="1:8" ht="31.2" x14ac:dyDescent="0.35">
      <c r="A414" s="68" t="s">
        <v>256</v>
      </c>
      <c r="B414" s="69" t="s">
        <v>410</v>
      </c>
      <c r="C414" s="69" t="s">
        <v>141</v>
      </c>
      <c r="D414" s="69" t="s">
        <v>387</v>
      </c>
      <c r="E414" s="69" t="s">
        <v>258</v>
      </c>
      <c r="F414" s="70">
        <v>2250</v>
      </c>
      <c r="G414" s="70">
        <v>2250</v>
      </c>
      <c r="H414" s="70">
        <v>2250</v>
      </c>
    </row>
    <row r="415" spans="1:8" x14ac:dyDescent="0.35">
      <c r="A415" s="68" t="s">
        <v>162</v>
      </c>
      <c r="B415" s="69" t="s">
        <v>410</v>
      </c>
      <c r="C415" s="69" t="s">
        <v>163</v>
      </c>
      <c r="D415" s="69"/>
      <c r="E415" s="69"/>
      <c r="F415" s="70">
        <v>50</v>
      </c>
      <c r="G415" s="70">
        <v>50</v>
      </c>
      <c r="H415" s="70">
        <v>50</v>
      </c>
    </row>
    <row r="416" spans="1:8" ht="31.2" x14ac:dyDescent="0.35">
      <c r="A416" s="68" t="s">
        <v>164</v>
      </c>
      <c r="B416" s="69" t="s">
        <v>410</v>
      </c>
      <c r="C416" s="69" t="s">
        <v>165</v>
      </c>
      <c r="D416" s="69"/>
      <c r="E416" s="69"/>
      <c r="F416" s="70">
        <v>50</v>
      </c>
      <c r="G416" s="70">
        <v>50</v>
      </c>
      <c r="H416" s="70">
        <v>50</v>
      </c>
    </row>
    <row r="417" spans="1:8" ht="31.2" x14ac:dyDescent="0.35">
      <c r="A417" s="68" t="s">
        <v>123</v>
      </c>
      <c r="B417" s="69" t="s">
        <v>410</v>
      </c>
      <c r="C417" s="69" t="s">
        <v>165</v>
      </c>
      <c r="D417" s="69" t="s">
        <v>124</v>
      </c>
      <c r="E417" s="69"/>
      <c r="F417" s="70">
        <v>50</v>
      </c>
      <c r="G417" s="70">
        <v>50</v>
      </c>
      <c r="H417" s="70">
        <v>50</v>
      </c>
    </row>
    <row r="418" spans="1:8" ht="46.8" x14ac:dyDescent="0.35">
      <c r="A418" s="68" t="s">
        <v>125</v>
      </c>
      <c r="B418" s="69" t="s">
        <v>410</v>
      </c>
      <c r="C418" s="69" t="s">
        <v>165</v>
      </c>
      <c r="D418" s="69" t="s">
        <v>126</v>
      </c>
      <c r="E418" s="69"/>
      <c r="F418" s="70">
        <v>50</v>
      </c>
      <c r="G418" s="70">
        <v>50</v>
      </c>
      <c r="H418" s="70">
        <v>50</v>
      </c>
    </row>
    <row r="419" spans="1:8" ht="31.2" x14ac:dyDescent="0.35">
      <c r="A419" s="68" t="s">
        <v>131</v>
      </c>
      <c r="B419" s="69" t="s">
        <v>410</v>
      </c>
      <c r="C419" s="69" t="s">
        <v>165</v>
      </c>
      <c r="D419" s="69" t="s">
        <v>130</v>
      </c>
      <c r="E419" s="69" t="s">
        <v>132</v>
      </c>
      <c r="F419" s="70">
        <v>50</v>
      </c>
      <c r="G419" s="70">
        <v>50</v>
      </c>
      <c r="H419" s="70">
        <v>50</v>
      </c>
    </row>
    <row r="420" spans="1:8" ht="31.2" x14ac:dyDescent="0.35">
      <c r="A420" s="68" t="s">
        <v>416</v>
      </c>
      <c r="B420" s="69" t="s">
        <v>417</v>
      </c>
      <c r="C420" s="69"/>
      <c r="D420" s="69"/>
      <c r="E420" s="69"/>
      <c r="F420" s="70">
        <v>31909.03</v>
      </c>
      <c r="G420" s="70">
        <v>31909.03</v>
      </c>
      <c r="H420" s="70">
        <v>31909.03</v>
      </c>
    </row>
    <row r="421" spans="1:8" x14ac:dyDescent="0.35">
      <c r="A421" s="68" t="s">
        <v>119</v>
      </c>
      <c r="B421" s="69" t="s">
        <v>417</v>
      </c>
      <c r="C421" s="69" t="s">
        <v>120</v>
      </c>
      <c r="D421" s="69"/>
      <c r="E421" s="69"/>
      <c r="F421" s="70">
        <v>31785.23</v>
      </c>
      <c r="G421" s="70">
        <v>31785.23</v>
      </c>
      <c r="H421" s="70">
        <v>31785.23</v>
      </c>
    </row>
    <row r="422" spans="1:8" ht="46.8" x14ac:dyDescent="0.35">
      <c r="A422" s="68" t="s">
        <v>121</v>
      </c>
      <c r="B422" s="69" t="s">
        <v>417</v>
      </c>
      <c r="C422" s="69" t="s">
        <v>122</v>
      </c>
      <c r="D422" s="69"/>
      <c r="E422" s="69"/>
      <c r="F422" s="70">
        <v>31741.23</v>
      </c>
      <c r="G422" s="70">
        <v>31741.23</v>
      </c>
      <c r="H422" s="70">
        <v>31741.23</v>
      </c>
    </row>
    <row r="423" spans="1:8" ht="31.2" x14ac:dyDescent="0.35">
      <c r="A423" s="68" t="s">
        <v>123</v>
      </c>
      <c r="B423" s="69" t="s">
        <v>417</v>
      </c>
      <c r="C423" s="69" t="s">
        <v>122</v>
      </c>
      <c r="D423" s="69" t="s">
        <v>124</v>
      </c>
      <c r="E423" s="69"/>
      <c r="F423" s="70">
        <v>31741.23</v>
      </c>
      <c r="G423" s="70">
        <v>31741.23</v>
      </c>
      <c r="H423" s="70">
        <v>31741.23</v>
      </c>
    </row>
    <row r="424" spans="1:8" ht="46.8" x14ac:dyDescent="0.35">
      <c r="A424" s="68" t="s">
        <v>125</v>
      </c>
      <c r="B424" s="69" t="s">
        <v>417</v>
      </c>
      <c r="C424" s="69" t="s">
        <v>122</v>
      </c>
      <c r="D424" s="69" t="s">
        <v>126</v>
      </c>
      <c r="E424" s="69"/>
      <c r="F424" s="70">
        <v>31741.23</v>
      </c>
      <c r="G424" s="70">
        <v>31741.23</v>
      </c>
      <c r="H424" s="70">
        <v>31741.23</v>
      </c>
    </row>
    <row r="425" spans="1:8" ht="78" x14ac:dyDescent="0.35">
      <c r="A425" s="68" t="s">
        <v>127</v>
      </c>
      <c r="B425" s="69" t="s">
        <v>417</v>
      </c>
      <c r="C425" s="69" t="s">
        <v>122</v>
      </c>
      <c r="D425" s="69" t="s">
        <v>128</v>
      </c>
      <c r="E425" s="69" t="s">
        <v>129</v>
      </c>
      <c r="F425" s="70">
        <v>30608.73</v>
      </c>
      <c r="G425" s="70">
        <v>30608.73</v>
      </c>
      <c r="H425" s="70">
        <v>30608.73</v>
      </c>
    </row>
    <row r="426" spans="1:8" ht="78" x14ac:dyDescent="0.35">
      <c r="A426" s="68" t="s">
        <v>127</v>
      </c>
      <c r="B426" s="69" t="s">
        <v>417</v>
      </c>
      <c r="C426" s="69" t="s">
        <v>122</v>
      </c>
      <c r="D426" s="69" t="s">
        <v>130</v>
      </c>
      <c r="E426" s="69" t="s">
        <v>129</v>
      </c>
      <c r="F426" s="70">
        <v>259.89999999999998</v>
      </c>
      <c r="G426" s="70">
        <v>259.89999999999998</v>
      </c>
      <c r="H426" s="70">
        <v>259.89999999999998</v>
      </c>
    </row>
    <row r="427" spans="1:8" ht="31.2" x14ac:dyDescent="0.35">
      <c r="A427" s="68" t="s">
        <v>131</v>
      </c>
      <c r="B427" s="69" t="s">
        <v>417</v>
      </c>
      <c r="C427" s="69" t="s">
        <v>122</v>
      </c>
      <c r="D427" s="69" t="s">
        <v>130</v>
      </c>
      <c r="E427" s="69" t="s">
        <v>132</v>
      </c>
      <c r="F427" s="70">
        <v>872.6</v>
      </c>
      <c r="G427" s="70">
        <v>872.6</v>
      </c>
      <c r="H427" s="70">
        <v>872.6</v>
      </c>
    </row>
    <row r="428" spans="1:8" x14ac:dyDescent="0.35">
      <c r="A428" s="68" t="s">
        <v>140</v>
      </c>
      <c r="B428" s="69" t="s">
        <v>417</v>
      </c>
      <c r="C428" s="69" t="s">
        <v>141</v>
      </c>
      <c r="D428" s="69"/>
      <c r="E428" s="69"/>
      <c r="F428" s="70">
        <v>44</v>
      </c>
      <c r="G428" s="70">
        <v>44</v>
      </c>
      <c r="H428" s="70">
        <v>44</v>
      </c>
    </row>
    <row r="429" spans="1:8" ht="31.2" x14ac:dyDescent="0.35">
      <c r="A429" s="68" t="s">
        <v>142</v>
      </c>
      <c r="B429" s="69" t="s">
        <v>417</v>
      </c>
      <c r="C429" s="69" t="s">
        <v>141</v>
      </c>
      <c r="D429" s="69" t="s">
        <v>143</v>
      </c>
      <c r="E429" s="69"/>
      <c r="F429" s="70">
        <v>44</v>
      </c>
      <c r="G429" s="70">
        <v>44</v>
      </c>
      <c r="H429" s="70">
        <v>44</v>
      </c>
    </row>
    <row r="430" spans="1:8" ht="31.2" x14ac:dyDescent="0.35">
      <c r="A430" s="68" t="s">
        <v>144</v>
      </c>
      <c r="B430" s="69" t="s">
        <v>417</v>
      </c>
      <c r="C430" s="69" t="s">
        <v>141</v>
      </c>
      <c r="D430" s="69" t="s">
        <v>145</v>
      </c>
      <c r="E430" s="69"/>
      <c r="F430" s="70">
        <v>44</v>
      </c>
      <c r="G430" s="70">
        <v>44</v>
      </c>
      <c r="H430" s="70">
        <v>44</v>
      </c>
    </row>
    <row r="431" spans="1:8" x14ac:dyDescent="0.35">
      <c r="A431" s="68" t="s">
        <v>137</v>
      </c>
      <c r="B431" s="69" t="s">
        <v>417</v>
      </c>
      <c r="C431" s="69" t="s">
        <v>141</v>
      </c>
      <c r="D431" s="69" t="s">
        <v>146</v>
      </c>
      <c r="E431" s="69" t="s">
        <v>139</v>
      </c>
      <c r="F431" s="70">
        <v>44</v>
      </c>
      <c r="G431" s="70">
        <v>44</v>
      </c>
      <c r="H431" s="70">
        <v>44</v>
      </c>
    </row>
    <row r="432" spans="1:8" x14ac:dyDescent="0.35">
      <c r="A432" s="68" t="s">
        <v>162</v>
      </c>
      <c r="B432" s="69" t="s">
        <v>417</v>
      </c>
      <c r="C432" s="69" t="s">
        <v>163</v>
      </c>
      <c r="D432" s="69"/>
      <c r="E432" s="69"/>
      <c r="F432" s="70">
        <v>123.8</v>
      </c>
      <c r="G432" s="70">
        <v>123.8</v>
      </c>
      <c r="H432" s="70">
        <v>123.8</v>
      </c>
    </row>
    <row r="433" spans="1:8" ht="31.2" x14ac:dyDescent="0.35">
      <c r="A433" s="68" t="s">
        <v>164</v>
      </c>
      <c r="B433" s="69" t="s">
        <v>417</v>
      </c>
      <c r="C433" s="69" t="s">
        <v>165</v>
      </c>
      <c r="D433" s="69"/>
      <c r="E433" s="69"/>
      <c r="F433" s="70">
        <v>123.8</v>
      </c>
      <c r="G433" s="70">
        <v>123.8</v>
      </c>
      <c r="H433" s="70">
        <v>123.8</v>
      </c>
    </row>
    <row r="434" spans="1:8" ht="31.2" x14ac:dyDescent="0.35">
      <c r="A434" s="68" t="s">
        <v>123</v>
      </c>
      <c r="B434" s="69" t="s">
        <v>417</v>
      </c>
      <c r="C434" s="69" t="s">
        <v>165</v>
      </c>
      <c r="D434" s="69" t="s">
        <v>124</v>
      </c>
      <c r="E434" s="69"/>
      <c r="F434" s="70">
        <v>123.8</v>
      </c>
      <c r="G434" s="70">
        <v>123.8</v>
      </c>
      <c r="H434" s="70">
        <v>123.8</v>
      </c>
    </row>
    <row r="435" spans="1:8" ht="46.8" x14ac:dyDescent="0.35">
      <c r="A435" s="68" t="s">
        <v>125</v>
      </c>
      <c r="B435" s="69" t="s">
        <v>417</v>
      </c>
      <c r="C435" s="69" t="s">
        <v>165</v>
      </c>
      <c r="D435" s="69" t="s">
        <v>126</v>
      </c>
      <c r="E435" s="69"/>
      <c r="F435" s="70">
        <v>123.8</v>
      </c>
      <c r="G435" s="70">
        <v>123.8</v>
      </c>
      <c r="H435" s="70">
        <v>123.8</v>
      </c>
    </row>
    <row r="436" spans="1:8" ht="31.2" x14ac:dyDescent="0.35">
      <c r="A436" s="68" t="s">
        <v>131</v>
      </c>
      <c r="B436" s="69" t="s">
        <v>417</v>
      </c>
      <c r="C436" s="69" t="s">
        <v>165</v>
      </c>
      <c r="D436" s="69" t="s">
        <v>130</v>
      </c>
      <c r="E436" s="69" t="s">
        <v>132</v>
      </c>
      <c r="F436" s="70">
        <v>123.8</v>
      </c>
      <c r="G436" s="70">
        <v>123.8</v>
      </c>
      <c r="H436" s="70">
        <v>123.8</v>
      </c>
    </row>
    <row r="437" spans="1:8" ht="31.2" x14ac:dyDescent="0.35">
      <c r="A437" s="68" t="s">
        <v>418</v>
      </c>
      <c r="B437" s="69" t="s">
        <v>419</v>
      </c>
      <c r="C437" s="69"/>
      <c r="D437" s="69"/>
      <c r="E437" s="69"/>
      <c r="F437" s="70">
        <v>3036836.69</v>
      </c>
      <c r="G437" s="70">
        <v>3016642.78</v>
      </c>
      <c r="H437" s="70">
        <v>3110581.36</v>
      </c>
    </row>
    <row r="438" spans="1:8" x14ac:dyDescent="0.35">
      <c r="A438" s="68" t="s">
        <v>119</v>
      </c>
      <c r="B438" s="69" t="s">
        <v>419</v>
      </c>
      <c r="C438" s="69" t="s">
        <v>120</v>
      </c>
      <c r="D438" s="69"/>
      <c r="E438" s="69"/>
      <c r="F438" s="70">
        <v>11347.5</v>
      </c>
      <c r="G438" s="70">
        <v>11347.5</v>
      </c>
      <c r="H438" s="70">
        <v>11347.5</v>
      </c>
    </row>
    <row r="439" spans="1:8" x14ac:dyDescent="0.35">
      <c r="A439" s="68" t="s">
        <v>140</v>
      </c>
      <c r="B439" s="69" t="s">
        <v>419</v>
      </c>
      <c r="C439" s="69" t="s">
        <v>141</v>
      </c>
      <c r="D439" s="69"/>
      <c r="E439" s="69"/>
      <c r="F439" s="70">
        <v>11347.5</v>
      </c>
      <c r="G439" s="70">
        <v>11347.5</v>
      </c>
      <c r="H439" s="70">
        <v>11347.5</v>
      </c>
    </row>
    <row r="440" spans="1:8" ht="31.2" x14ac:dyDescent="0.35">
      <c r="A440" s="68" t="s">
        <v>123</v>
      </c>
      <c r="B440" s="69" t="s">
        <v>419</v>
      </c>
      <c r="C440" s="69" t="s">
        <v>141</v>
      </c>
      <c r="D440" s="69" t="s">
        <v>124</v>
      </c>
      <c r="E440" s="69"/>
      <c r="F440" s="70">
        <v>11347.5</v>
      </c>
      <c r="G440" s="70">
        <v>11347.5</v>
      </c>
      <c r="H440" s="70">
        <v>11347.5</v>
      </c>
    </row>
    <row r="441" spans="1:8" ht="46.8" x14ac:dyDescent="0.35">
      <c r="A441" s="68" t="s">
        <v>125</v>
      </c>
      <c r="B441" s="69" t="s">
        <v>419</v>
      </c>
      <c r="C441" s="69" t="s">
        <v>141</v>
      </c>
      <c r="D441" s="69" t="s">
        <v>126</v>
      </c>
      <c r="E441" s="69"/>
      <c r="F441" s="70">
        <v>11347.5</v>
      </c>
      <c r="G441" s="70">
        <v>11347.5</v>
      </c>
      <c r="H441" s="70">
        <v>11347.5</v>
      </c>
    </row>
    <row r="442" spans="1:8" ht="78" x14ac:dyDescent="0.35">
      <c r="A442" s="68" t="s">
        <v>127</v>
      </c>
      <c r="B442" s="69" t="s">
        <v>419</v>
      </c>
      <c r="C442" s="69" t="s">
        <v>141</v>
      </c>
      <c r="D442" s="69" t="s">
        <v>420</v>
      </c>
      <c r="E442" s="69" t="s">
        <v>129</v>
      </c>
      <c r="F442" s="70">
        <v>11045.8</v>
      </c>
      <c r="G442" s="70">
        <v>11045.8</v>
      </c>
      <c r="H442" s="70">
        <v>11045.8</v>
      </c>
    </row>
    <row r="443" spans="1:8" ht="31.2" x14ac:dyDescent="0.35">
      <c r="A443" s="68" t="s">
        <v>131</v>
      </c>
      <c r="B443" s="69" t="s">
        <v>419</v>
      </c>
      <c r="C443" s="69" t="s">
        <v>141</v>
      </c>
      <c r="D443" s="69" t="s">
        <v>420</v>
      </c>
      <c r="E443" s="69" t="s">
        <v>132</v>
      </c>
      <c r="F443" s="70">
        <v>301.7</v>
      </c>
      <c r="G443" s="70">
        <v>301.7</v>
      </c>
      <c r="H443" s="70">
        <v>301.7</v>
      </c>
    </row>
    <row r="444" spans="1:8" x14ac:dyDescent="0.35">
      <c r="A444" s="68" t="s">
        <v>190</v>
      </c>
      <c r="B444" s="69" t="s">
        <v>419</v>
      </c>
      <c r="C444" s="69" t="s">
        <v>191</v>
      </c>
      <c r="D444" s="69"/>
      <c r="E444" s="69"/>
      <c r="F444" s="70">
        <v>319187.53000000003</v>
      </c>
      <c r="G444" s="70">
        <v>197125.99</v>
      </c>
      <c r="H444" s="70">
        <v>197125.99</v>
      </c>
    </row>
    <row r="445" spans="1:8" x14ac:dyDescent="0.35">
      <c r="A445" s="68" t="s">
        <v>264</v>
      </c>
      <c r="B445" s="69" t="s">
        <v>419</v>
      </c>
      <c r="C445" s="69" t="s">
        <v>265</v>
      </c>
      <c r="D445" s="69"/>
      <c r="E445" s="69"/>
      <c r="F445" s="70">
        <v>319187.53000000003</v>
      </c>
      <c r="G445" s="70">
        <v>197125.99</v>
      </c>
      <c r="H445" s="70">
        <v>197125.99</v>
      </c>
    </row>
    <row r="446" spans="1:8" ht="33" customHeight="1" x14ac:dyDescent="0.35">
      <c r="A446" s="68" t="s">
        <v>194</v>
      </c>
      <c r="B446" s="69" t="s">
        <v>419</v>
      </c>
      <c r="C446" s="69" t="s">
        <v>265</v>
      </c>
      <c r="D446" s="69" t="s">
        <v>195</v>
      </c>
      <c r="E446" s="69"/>
      <c r="F446" s="70">
        <v>228977.67</v>
      </c>
      <c r="G446" s="70">
        <v>138989.29</v>
      </c>
      <c r="H446" s="70">
        <v>138989.29</v>
      </c>
    </row>
    <row r="447" spans="1:8" ht="31.2" x14ac:dyDescent="0.35">
      <c r="A447" s="68" t="s">
        <v>223</v>
      </c>
      <c r="B447" s="69" t="s">
        <v>419</v>
      </c>
      <c r="C447" s="69" t="s">
        <v>265</v>
      </c>
      <c r="D447" s="69" t="s">
        <v>224</v>
      </c>
      <c r="E447" s="69"/>
      <c r="F447" s="70">
        <v>228977.67</v>
      </c>
      <c r="G447" s="70">
        <v>138989.29</v>
      </c>
      <c r="H447" s="70">
        <v>138989.29</v>
      </c>
    </row>
    <row r="448" spans="1:8" ht="46.8" x14ac:dyDescent="0.35">
      <c r="A448" s="68" t="s">
        <v>151</v>
      </c>
      <c r="B448" s="69" t="s">
        <v>419</v>
      </c>
      <c r="C448" s="69" t="s">
        <v>265</v>
      </c>
      <c r="D448" s="69" t="s">
        <v>421</v>
      </c>
      <c r="E448" s="69" t="s">
        <v>153</v>
      </c>
      <c r="F448" s="70">
        <v>71630.880000000005</v>
      </c>
      <c r="G448" s="70">
        <v>30316.880000000001</v>
      </c>
      <c r="H448" s="70">
        <v>30316.880000000001</v>
      </c>
    </row>
    <row r="449" spans="1:8" ht="46.8" x14ac:dyDescent="0.35">
      <c r="A449" s="68" t="s">
        <v>151</v>
      </c>
      <c r="B449" s="69" t="s">
        <v>419</v>
      </c>
      <c r="C449" s="69" t="s">
        <v>265</v>
      </c>
      <c r="D449" s="69" t="s">
        <v>307</v>
      </c>
      <c r="E449" s="69" t="s">
        <v>153</v>
      </c>
      <c r="F449" s="70">
        <v>105675.37</v>
      </c>
      <c r="G449" s="70">
        <v>106175.37</v>
      </c>
      <c r="H449" s="70">
        <v>106175.37</v>
      </c>
    </row>
    <row r="450" spans="1:8" ht="46.8" x14ac:dyDescent="0.35">
      <c r="A450" s="68" t="s">
        <v>151</v>
      </c>
      <c r="B450" s="69" t="s">
        <v>419</v>
      </c>
      <c r="C450" s="69" t="s">
        <v>265</v>
      </c>
      <c r="D450" s="69" t="s">
        <v>422</v>
      </c>
      <c r="E450" s="69" t="s">
        <v>153</v>
      </c>
      <c r="F450" s="70">
        <v>51671.42</v>
      </c>
      <c r="G450" s="70">
        <v>2497.04</v>
      </c>
      <c r="H450" s="70">
        <v>2497.04</v>
      </c>
    </row>
    <row r="451" spans="1:8" x14ac:dyDescent="0.35">
      <c r="A451" s="68" t="s">
        <v>335</v>
      </c>
      <c r="B451" s="69" t="s">
        <v>419</v>
      </c>
      <c r="C451" s="69" t="s">
        <v>265</v>
      </c>
      <c r="D451" s="69" t="s">
        <v>336</v>
      </c>
      <c r="E451" s="69"/>
      <c r="F451" s="70">
        <v>90209.86</v>
      </c>
      <c r="G451" s="70">
        <v>58136.7</v>
      </c>
      <c r="H451" s="70">
        <v>58136.7</v>
      </c>
    </row>
    <row r="452" spans="1:8" ht="31.2" x14ac:dyDescent="0.35">
      <c r="A452" s="68" t="s">
        <v>337</v>
      </c>
      <c r="B452" s="69" t="s">
        <v>419</v>
      </c>
      <c r="C452" s="69" t="s">
        <v>265</v>
      </c>
      <c r="D452" s="69" t="s">
        <v>338</v>
      </c>
      <c r="E452" s="69"/>
      <c r="F452" s="70">
        <v>44650</v>
      </c>
      <c r="G452" s="70">
        <v>44650</v>
      </c>
      <c r="H452" s="70">
        <v>44650</v>
      </c>
    </row>
    <row r="453" spans="1:8" ht="46.8" x14ac:dyDescent="0.35">
      <c r="A453" s="68" t="s">
        <v>151</v>
      </c>
      <c r="B453" s="69" t="s">
        <v>419</v>
      </c>
      <c r="C453" s="69" t="s">
        <v>265</v>
      </c>
      <c r="D453" s="69" t="s">
        <v>423</v>
      </c>
      <c r="E453" s="69" t="s">
        <v>153</v>
      </c>
      <c r="F453" s="70">
        <v>44650</v>
      </c>
      <c r="G453" s="70">
        <v>44650</v>
      </c>
      <c r="H453" s="70">
        <v>44650</v>
      </c>
    </row>
    <row r="454" spans="1:8" ht="31.2" x14ac:dyDescent="0.35">
      <c r="A454" s="68" t="s">
        <v>424</v>
      </c>
      <c r="B454" s="69" t="s">
        <v>419</v>
      </c>
      <c r="C454" s="69" t="s">
        <v>265</v>
      </c>
      <c r="D454" s="69" t="s">
        <v>425</v>
      </c>
      <c r="E454" s="69"/>
      <c r="F454" s="70">
        <v>45559.86</v>
      </c>
      <c r="G454" s="70">
        <v>13486.7</v>
      </c>
      <c r="H454" s="70">
        <v>13486.7</v>
      </c>
    </row>
    <row r="455" spans="1:8" ht="46.8" x14ac:dyDescent="0.35">
      <c r="A455" s="68" t="s">
        <v>151</v>
      </c>
      <c r="B455" s="69" t="s">
        <v>419</v>
      </c>
      <c r="C455" s="69" t="s">
        <v>265</v>
      </c>
      <c r="D455" s="69" t="s">
        <v>426</v>
      </c>
      <c r="E455" s="69" t="s">
        <v>153</v>
      </c>
      <c r="F455" s="70">
        <v>45559.86</v>
      </c>
      <c r="G455" s="70">
        <v>13486.7</v>
      </c>
      <c r="H455" s="70">
        <v>13486.7</v>
      </c>
    </row>
    <row r="456" spans="1:8" x14ac:dyDescent="0.35">
      <c r="A456" s="68" t="s">
        <v>162</v>
      </c>
      <c r="B456" s="69" t="s">
        <v>419</v>
      </c>
      <c r="C456" s="69" t="s">
        <v>163</v>
      </c>
      <c r="D456" s="69"/>
      <c r="E456" s="69"/>
      <c r="F456" s="70">
        <v>854400.3</v>
      </c>
      <c r="G456" s="70">
        <v>851653.33</v>
      </c>
      <c r="H456" s="70">
        <v>852626.58</v>
      </c>
    </row>
    <row r="457" spans="1:8" x14ac:dyDescent="0.35">
      <c r="A457" s="68" t="s">
        <v>340</v>
      </c>
      <c r="B457" s="69" t="s">
        <v>419</v>
      </c>
      <c r="C457" s="69" t="s">
        <v>341</v>
      </c>
      <c r="D457" s="69"/>
      <c r="E457" s="69"/>
      <c r="F457" s="70">
        <v>573187.68000000005</v>
      </c>
      <c r="G457" s="70">
        <v>573187.69999999995</v>
      </c>
      <c r="H457" s="70">
        <v>573187.69999999995</v>
      </c>
    </row>
    <row r="458" spans="1:8" x14ac:dyDescent="0.35">
      <c r="A458" s="68" t="s">
        <v>342</v>
      </c>
      <c r="B458" s="69" t="s">
        <v>419</v>
      </c>
      <c r="C458" s="69" t="s">
        <v>341</v>
      </c>
      <c r="D458" s="69" t="s">
        <v>343</v>
      </c>
      <c r="E458" s="69"/>
      <c r="F458" s="70">
        <v>533209.03</v>
      </c>
      <c r="G458" s="70">
        <v>533209.06000000006</v>
      </c>
      <c r="H458" s="70">
        <v>533209.06000000006</v>
      </c>
    </row>
    <row r="459" spans="1:8" ht="31.2" x14ac:dyDescent="0.35">
      <c r="A459" s="68" t="s">
        <v>351</v>
      </c>
      <c r="B459" s="69" t="s">
        <v>419</v>
      </c>
      <c r="C459" s="69" t="s">
        <v>341</v>
      </c>
      <c r="D459" s="69" t="s">
        <v>352</v>
      </c>
      <c r="E459" s="69"/>
      <c r="F459" s="70">
        <v>533209.03</v>
      </c>
      <c r="G459" s="70">
        <v>533209.06000000006</v>
      </c>
      <c r="H459" s="70">
        <v>533209.06000000006</v>
      </c>
    </row>
    <row r="460" spans="1:8" ht="46.8" x14ac:dyDescent="0.35">
      <c r="A460" s="68" t="s">
        <v>151</v>
      </c>
      <c r="B460" s="69" t="s">
        <v>419</v>
      </c>
      <c r="C460" s="69" t="s">
        <v>341</v>
      </c>
      <c r="D460" s="69" t="s">
        <v>427</v>
      </c>
      <c r="E460" s="69" t="s">
        <v>153</v>
      </c>
      <c r="F460" s="70">
        <v>53430.11</v>
      </c>
      <c r="G460" s="70">
        <v>53430.11</v>
      </c>
      <c r="H460" s="70">
        <v>53430.11</v>
      </c>
    </row>
    <row r="461" spans="1:8" ht="46.8" x14ac:dyDescent="0.35">
      <c r="A461" s="68" t="s">
        <v>151</v>
      </c>
      <c r="B461" s="69" t="s">
        <v>419</v>
      </c>
      <c r="C461" s="69" t="s">
        <v>341</v>
      </c>
      <c r="D461" s="69" t="s">
        <v>428</v>
      </c>
      <c r="E461" s="69" t="s">
        <v>153</v>
      </c>
      <c r="F461" s="70">
        <v>431732.54</v>
      </c>
      <c r="G461" s="70">
        <v>431732.54</v>
      </c>
      <c r="H461" s="70">
        <v>431732.54</v>
      </c>
    </row>
    <row r="462" spans="1:8" ht="46.8" x14ac:dyDescent="0.35">
      <c r="A462" s="68" t="s">
        <v>151</v>
      </c>
      <c r="B462" s="69" t="s">
        <v>419</v>
      </c>
      <c r="C462" s="69" t="s">
        <v>341</v>
      </c>
      <c r="D462" s="69" t="s">
        <v>429</v>
      </c>
      <c r="E462" s="69" t="s">
        <v>153</v>
      </c>
      <c r="F462" s="70">
        <v>48046.38</v>
      </c>
      <c r="G462" s="70">
        <v>48046.41</v>
      </c>
      <c r="H462" s="70">
        <v>48046.41</v>
      </c>
    </row>
    <row r="463" spans="1:8" x14ac:dyDescent="0.35">
      <c r="A463" s="68" t="s">
        <v>335</v>
      </c>
      <c r="B463" s="69" t="s">
        <v>419</v>
      </c>
      <c r="C463" s="69" t="s">
        <v>341</v>
      </c>
      <c r="D463" s="69" t="s">
        <v>336</v>
      </c>
      <c r="E463" s="69"/>
      <c r="F463" s="70">
        <v>39978.639999999999</v>
      </c>
      <c r="G463" s="70">
        <v>39978.639999999999</v>
      </c>
      <c r="H463" s="70">
        <v>39978.639999999999</v>
      </c>
    </row>
    <row r="464" spans="1:8" ht="31.2" x14ac:dyDescent="0.35">
      <c r="A464" s="68" t="s">
        <v>424</v>
      </c>
      <c r="B464" s="69" t="s">
        <v>419</v>
      </c>
      <c r="C464" s="69" t="s">
        <v>341</v>
      </c>
      <c r="D464" s="69" t="s">
        <v>425</v>
      </c>
      <c r="E464" s="69"/>
      <c r="F464" s="70">
        <v>39978.639999999999</v>
      </c>
      <c r="G464" s="70">
        <v>39978.639999999999</v>
      </c>
      <c r="H464" s="70">
        <v>39978.639999999999</v>
      </c>
    </row>
    <row r="465" spans="1:8" ht="46.8" x14ac:dyDescent="0.35">
      <c r="A465" s="68" t="s">
        <v>151</v>
      </c>
      <c r="B465" s="69" t="s">
        <v>419</v>
      </c>
      <c r="C465" s="69" t="s">
        <v>341</v>
      </c>
      <c r="D465" s="69" t="s">
        <v>430</v>
      </c>
      <c r="E465" s="69" t="s">
        <v>153</v>
      </c>
      <c r="F465" s="70">
        <v>39978.639999999999</v>
      </c>
      <c r="G465" s="70">
        <v>39978.639999999999</v>
      </c>
      <c r="H465" s="70">
        <v>39978.639999999999</v>
      </c>
    </row>
    <row r="466" spans="1:8" ht="31.2" x14ac:dyDescent="0.35">
      <c r="A466" s="68" t="s">
        <v>164</v>
      </c>
      <c r="B466" s="69" t="s">
        <v>419</v>
      </c>
      <c r="C466" s="69" t="s">
        <v>165</v>
      </c>
      <c r="D466" s="69"/>
      <c r="E466" s="69"/>
      <c r="F466" s="70">
        <v>256</v>
      </c>
      <c r="G466" s="70">
        <v>256</v>
      </c>
      <c r="H466" s="70">
        <v>256</v>
      </c>
    </row>
    <row r="467" spans="1:8" ht="31.2" x14ac:dyDescent="0.35">
      <c r="A467" s="68" t="s">
        <v>123</v>
      </c>
      <c r="B467" s="69" t="s">
        <v>419</v>
      </c>
      <c r="C467" s="69" t="s">
        <v>165</v>
      </c>
      <c r="D467" s="69" t="s">
        <v>124</v>
      </c>
      <c r="E467" s="69"/>
      <c r="F467" s="70">
        <v>256</v>
      </c>
      <c r="G467" s="70">
        <v>256</v>
      </c>
      <c r="H467" s="70">
        <v>256</v>
      </c>
    </row>
    <row r="468" spans="1:8" ht="46.8" x14ac:dyDescent="0.35">
      <c r="A468" s="68" t="s">
        <v>125</v>
      </c>
      <c r="B468" s="69" t="s">
        <v>419</v>
      </c>
      <c r="C468" s="69" t="s">
        <v>165</v>
      </c>
      <c r="D468" s="69" t="s">
        <v>126</v>
      </c>
      <c r="E468" s="69"/>
      <c r="F468" s="70">
        <v>196</v>
      </c>
      <c r="G468" s="70">
        <v>196</v>
      </c>
      <c r="H468" s="70">
        <v>196</v>
      </c>
    </row>
    <row r="469" spans="1:8" ht="31.2" x14ac:dyDescent="0.35">
      <c r="A469" s="68" t="s">
        <v>131</v>
      </c>
      <c r="B469" s="69" t="s">
        <v>419</v>
      </c>
      <c r="C469" s="69" t="s">
        <v>165</v>
      </c>
      <c r="D469" s="69" t="s">
        <v>130</v>
      </c>
      <c r="E469" s="69" t="s">
        <v>132</v>
      </c>
      <c r="F469" s="70">
        <v>100</v>
      </c>
      <c r="G469" s="70">
        <v>100</v>
      </c>
      <c r="H469" s="70">
        <v>100</v>
      </c>
    </row>
    <row r="470" spans="1:8" ht="31.2" x14ac:dyDescent="0.35">
      <c r="A470" s="68" t="s">
        <v>131</v>
      </c>
      <c r="B470" s="69" t="s">
        <v>419</v>
      </c>
      <c r="C470" s="69" t="s">
        <v>165</v>
      </c>
      <c r="D470" s="69" t="s">
        <v>431</v>
      </c>
      <c r="E470" s="69" t="s">
        <v>132</v>
      </c>
      <c r="F470" s="70">
        <v>70</v>
      </c>
      <c r="G470" s="70">
        <v>70</v>
      </c>
      <c r="H470" s="70">
        <v>70</v>
      </c>
    </row>
    <row r="471" spans="1:8" ht="31.2" x14ac:dyDescent="0.35">
      <c r="A471" s="68" t="s">
        <v>131</v>
      </c>
      <c r="B471" s="69" t="s">
        <v>419</v>
      </c>
      <c r="C471" s="69" t="s">
        <v>165</v>
      </c>
      <c r="D471" s="69" t="s">
        <v>432</v>
      </c>
      <c r="E471" s="69" t="s">
        <v>132</v>
      </c>
      <c r="F471" s="70">
        <v>25.5</v>
      </c>
      <c r="G471" s="70">
        <v>25.5</v>
      </c>
      <c r="H471" s="70">
        <v>25.5</v>
      </c>
    </row>
    <row r="472" spans="1:8" ht="31.2" x14ac:dyDescent="0.35">
      <c r="A472" s="68" t="s">
        <v>131</v>
      </c>
      <c r="B472" s="69" t="s">
        <v>419</v>
      </c>
      <c r="C472" s="69" t="s">
        <v>165</v>
      </c>
      <c r="D472" s="69" t="s">
        <v>420</v>
      </c>
      <c r="E472" s="69" t="s">
        <v>132</v>
      </c>
      <c r="F472" s="70">
        <v>0.5</v>
      </c>
      <c r="G472" s="70">
        <v>0.5</v>
      </c>
      <c r="H472" s="70">
        <v>0.5</v>
      </c>
    </row>
    <row r="473" spans="1:8" x14ac:dyDescent="0.35">
      <c r="A473" s="68" t="s">
        <v>182</v>
      </c>
      <c r="B473" s="69" t="s">
        <v>419</v>
      </c>
      <c r="C473" s="69" t="s">
        <v>165</v>
      </c>
      <c r="D473" s="69" t="s">
        <v>183</v>
      </c>
      <c r="E473" s="69"/>
      <c r="F473" s="70">
        <v>60</v>
      </c>
      <c r="G473" s="70">
        <v>60</v>
      </c>
      <c r="H473" s="70">
        <v>60</v>
      </c>
    </row>
    <row r="474" spans="1:8" ht="31.2" x14ac:dyDescent="0.35">
      <c r="A474" s="68" t="s">
        <v>131</v>
      </c>
      <c r="B474" s="69" t="s">
        <v>419</v>
      </c>
      <c r="C474" s="69" t="s">
        <v>165</v>
      </c>
      <c r="D474" s="69" t="s">
        <v>185</v>
      </c>
      <c r="E474" s="69" t="s">
        <v>132</v>
      </c>
      <c r="F474" s="70">
        <v>60</v>
      </c>
      <c r="G474" s="70">
        <v>60</v>
      </c>
      <c r="H474" s="70">
        <v>60</v>
      </c>
    </row>
    <row r="475" spans="1:8" x14ac:dyDescent="0.35">
      <c r="A475" s="68" t="s">
        <v>433</v>
      </c>
      <c r="B475" s="69" t="s">
        <v>419</v>
      </c>
      <c r="C475" s="69" t="s">
        <v>434</v>
      </c>
      <c r="D475" s="69"/>
      <c r="E475" s="69"/>
      <c r="F475" s="70">
        <v>148480.10999999999</v>
      </c>
      <c r="G475" s="70">
        <v>145422.81</v>
      </c>
      <c r="H475" s="70">
        <v>145422.81</v>
      </c>
    </row>
    <row r="476" spans="1:8" x14ac:dyDescent="0.35">
      <c r="A476" s="68" t="s">
        <v>335</v>
      </c>
      <c r="B476" s="69" t="s">
        <v>419</v>
      </c>
      <c r="C476" s="69" t="s">
        <v>434</v>
      </c>
      <c r="D476" s="69" t="s">
        <v>336</v>
      </c>
      <c r="E476" s="69"/>
      <c r="F476" s="70">
        <v>148480.10999999999</v>
      </c>
      <c r="G476" s="70">
        <v>145422.81</v>
      </c>
      <c r="H476" s="70">
        <v>145422.81</v>
      </c>
    </row>
    <row r="477" spans="1:8" ht="31.2" x14ac:dyDescent="0.35">
      <c r="A477" s="68" t="s">
        <v>424</v>
      </c>
      <c r="B477" s="69" t="s">
        <v>419</v>
      </c>
      <c r="C477" s="69" t="s">
        <v>434</v>
      </c>
      <c r="D477" s="69" t="s">
        <v>425</v>
      </c>
      <c r="E477" s="69"/>
      <c r="F477" s="70">
        <v>148480.10999999999</v>
      </c>
      <c r="G477" s="70">
        <v>145422.81</v>
      </c>
      <c r="H477" s="70">
        <v>145422.81</v>
      </c>
    </row>
    <row r="478" spans="1:8" ht="46.8" x14ac:dyDescent="0.35">
      <c r="A478" s="68" t="s">
        <v>151</v>
      </c>
      <c r="B478" s="69" t="s">
        <v>419</v>
      </c>
      <c r="C478" s="69" t="s">
        <v>434</v>
      </c>
      <c r="D478" s="69" t="s">
        <v>435</v>
      </c>
      <c r="E478" s="69" t="s">
        <v>153</v>
      </c>
      <c r="F478" s="70">
        <v>126622.81</v>
      </c>
      <c r="G478" s="70">
        <v>126622.81</v>
      </c>
      <c r="H478" s="70">
        <v>126622.81</v>
      </c>
    </row>
    <row r="479" spans="1:8" ht="31.2" x14ac:dyDescent="0.35">
      <c r="A479" s="68" t="s">
        <v>131</v>
      </c>
      <c r="B479" s="69" t="s">
        <v>419</v>
      </c>
      <c r="C479" s="69" t="s">
        <v>434</v>
      </c>
      <c r="D479" s="69" t="s">
        <v>436</v>
      </c>
      <c r="E479" s="69" t="s">
        <v>132</v>
      </c>
      <c r="F479" s="70">
        <v>4200</v>
      </c>
      <c r="G479" s="70">
        <v>4200</v>
      </c>
      <c r="H479" s="70">
        <v>4200</v>
      </c>
    </row>
    <row r="480" spans="1:8" ht="46.8" x14ac:dyDescent="0.35">
      <c r="A480" s="68" t="s">
        <v>151</v>
      </c>
      <c r="B480" s="69" t="s">
        <v>419</v>
      </c>
      <c r="C480" s="69" t="s">
        <v>434</v>
      </c>
      <c r="D480" s="69" t="s">
        <v>437</v>
      </c>
      <c r="E480" s="69" t="s">
        <v>153</v>
      </c>
      <c r="F480" s="70">
        <v>14057.3</v>
      </c>
      <c r="G480" s="70">
        <v>11000</v>
      </c>
      <c r="H480" s="70">
        <v>11000</v>
      </c>
    </row>
    <row r="481" spans="1:8" ht="46.8" x14ac:dyDescent="0.35">
      <c r="A481" s="68" t="s">
        <v>151</v>
      </c>
      <c r="B481" s="69" t="s">
        <v>419</v>
      </c>
      <c r="C481" s="69" t="s">
        <v>434</v>
      </c>
      <c r="D481" s="69" t="s">
        <v>438</v>
      </c>
      <c r="E481" s="69" t="s">
        <v>153</v>
      </c>
      <c r="F481" s="70">
        <v>3600</v>
      </c>
      <c r="G481" s="70">
        <v>3600</v>
      </c>
      <c r="H481" s="70">
        <v>3600</v>
      </c>
    </row>
    <row r="482" spans="1:8" x14ac:dyDescent="0.35">
      <c r="A482" s="68" t="s">
        <v>439</v>
      </c>
      <c r="B482" s="69" t="s">
        <v>419</v>
      </c>
      <c r="C482" s="69" t="s">
        <v>440</v>
      </c>
      <c r="D482" s="69"/>
      <c r="E482" s="69"/>
      <c r="F482" s="70">
        <v>132476.51999999999</v>
      </c>
      <c r="G482" s="70">
        <v>132786.82</v>
      </c>
      <c r="H482" s="70">
        <v>133760.07999999999</v>
      </c>
    </row>
    <row r="483" spans="1:8" ht="31.2" x14ac:dyDescent="0.35">
      <c r="A483" s="68" t="s">
        <v>358</v>
      </c>
      <c r="B483" s="69" t="s">
        <v>419</v>
      </c>
      <c r="C483" s="69" t="s">
        <v>440</v>
      </c>
      <c r="D483" s="69" t="s">
        <v>359</v>
      </c>
      <c r="E483" s="69"/>
      <c r="F483" s="70">
        <v>10790.17</v>
      </c>
      <c r="G483" s="70">
        <v>11100.48</v>
      </c>
      <c r="H483" s="70">
        <v>12073.73</v>
      </c>
    </row>
    <row r="484" spans="1:8" ht="31.2" x14ac:dyDescent="0.35">
      <c r="A484" s="68" t="s">
        <v>360</v>
      </c>
      <c r="B484" s="69" t="s">
        <v>419</v>
      </c>
      <c r="C484" s="69" t="s">
        <v>440</v>
      </c>
      <c r="D484" s="69" t="s">
        <v>361</v>
      </c>
      <c r="E484" s="69"/>
      <c r="F484" s="70">
        <v>10790.17</v>
      </c>
      <c r="G484" s="70">
        <v>11100.48</v>
      </c>
      <c r="H484" s="70">
        <v>12073.73</v>
      </c>
    </row>
    <row r="485" spans="1:8" ht="46.8" x14ac:dyDescent="0.35">
      <c r="A485" s="68" t="s">
        <v>151</v>
      </c>
      <c r="B485" s="69" t="s">
        <v>419</v>
      </c>
      <c r="C485" s="69" t="s">
        <v>440</v>
      </c>
      <c r="D485" s="69" t="s">
        <v>441</v>
      </c>
      <c r="E485" s="69" t="s">
        <v>153</v>
      </c>
      <c r="F485" s="70">
        <v>10790.17</v>
      </c>
      <c r="G485" s="70">
        <v>11100.48</v>
      </c>
      <c r="H485" s="70">
        <v>12073.73</v>
      </c>
    </row>
    <row r="486" spans="1:8" ht="31.2" x14ac:dyDescent="0.35">
      <c r="A486" s="68" t="s">
        <v>123</v>
      </c>
      <c r="B486" s="69" t="s">
        <v>419</v>
      </c>
      <c r="C486" s="69" t="s">
        <v>440</v>
      </c>
      <c r="D486" s="69" t="s">
        <v>124</v>
      </c>
      <c r="E486" s="69"/>
      <c r="F486" s="70">
        <v>121686.34</v>
      </c>
      <c r="G486" s="70">
        <v>121686.34</v>
      </c>
      <c r="H486" s="70">
        <v>121686.34</v>
      </c>
    </row>
    <row r="487" spans="1:8" x14ac:dyDescent="0.35">
      <c r="A487" s="68" t="s">
        <v>182</v>
      </c>
      <c r="B487" s="69" t="s">
        <v>419</v>
      </c>
      <c r="C487" s="69" t="s">
        <v>440</v>
      </c>
      <c r="D487" s="69" t="s">
        <v>183</v>
      </c>
      <c r="E487" s="69"/>
      <c r="F487" s="70">
        <v>121686.34</v>
      </c>
      <c r="G487" s="70">
        <v>121686.34</v>
      </c>
      <c r="H487" s="70">
        <v>121686.34</v>
      </c>
    </row>
    <row r="488" spans="1:8" ht="78" x14ac:dyDescent="0.35">
      <c r="A488" s="68" t="s">
        <v>127</v>
      </c>
      <c r="B488" s="69" t="s">
        <v>419</v>
      </c>
      <c r="C488" s="69" t="s">
        <v>440</v>
      </c>
      <c r="D488" s="69" t="s">
        <v>184</v>
      </c>
      <c r="E488" s="69" t="s">
        <v>129</v>
      </c>
      <c r="F488" s="70">
        <v>117015.89</v>
      </c>
      <c r="G488" s="70">
        <v>117015.89</v>
      </c>
      <c r="H488" s="70">
        <v>117015.89</v>
      </c>
    </row>
    <row r="489" spans="1:8" ht="31.2" x14ac:dyDescent="0.35">
      <c r="A489" s="68" t="s">
        <v>131</v>
      </c>
      <c r="B489" s="69" t="s">
        <v>419</v>
      </c>
      <c r="C489" s="69" t="s">
        <v>440</v>
      </c>
      <c r="D489" s="69" t="s">
        <v>185</v>
      </c>
      <c r="E489" s="69" t="s">
        <v>132</v>
      </c>
      <c r="F489" s="70">
        <v>4668.82</v>
      </c>
      <c r="G489" s="70">
        <v>4668.82</v>
      </c>
      <c r="H489" s="70">
        <v>4668.82</v>
      </c>
    </row>
    <row r="490" spans="1:8" x14ac:dyDescent="0.35">
      <c r="A490" s="68" t="s">
        <v>137</v>
      </c>
      <c r="B490" s="69" t="s">
        <v>419</v>
      </c>
      <c r="C490" s="69" t="s">
        <v>440</v>
      </c>
      <c r="D490" s="69" t="s">
        <v>185</v>
      </c>
      <c r="E490" s="69" t="s">
        <v>139</v>
      </c>
      <c r="F490" s="70">
        <v>1.64</v>
      </c>
      <c r="G490" s="70">
        <v>1.64</v>
      </c>
      <c r="H490" s="70">
        <v>1.64</v>
      </c>
    </row>
    <row r="491" spans="1:8" x14ac:dyDescent="0.35">
      <c r="A491" s="68" t="s">
        <v>347</v>
      </c>
      <c r="B491" s="69" t="s">
        <v>419</v>
      </c>
      <c r="C491" s="69" t="s">
        <v>348</v>
      </c>
      <c r="D491" s="69"/>
      <c r="E491" s="69"/>
      <c r="F491" s="70">
        <v>602213.29</v>
      </c>
      <c r="G491" s="70">
        <v>840745.08</v>
      </c>
      <c r="H491" s="70">
        <v>936666.35</v>
      </c>
    </row>
    <row r="492" spans="1:8" x14ac:dyDescent="0.35">
      <c r="A492" s="68" t="s">
        <v>349</v>
      </c>
      <c r="B492" s="69" t="s">
        <v>419</v>
      </c>
      <c r="C492" s="69" t="s">
        <v>350</v>
      </c>
      <c r="D492" s="69"/>
      <c r="E492" s="69"/>
      <c r="F492" s="70">
        <v>602213.29</v>
      </c>
      <c r="G492" s="70">
        <v>840745.08</v>
      </c>
      <c r="H492" s="70">
        <v>936666.35</v>
      </c>
    </row>
    <row r="493" spans="1:8" x14ac:dyDescent="0.35">
      <c r="A493" s="68" t="s">
        <v>342</v>
      </c>
      <c r="B493" s="69" t="s">
        <v>419</v>
      </c>
      <c r="C493" s="69" t="s">
        <v>350</v>
      </c>
      <c r="D493" s="69" t="s">
        <v>343</v>
      </c>
      <c r="E493" s="69"/>
      <c r="F493" s="70">
        <v>597773.29</v>
      </c>
      <c r="G493" s="70">
        <v>839620.08</v>
      </c>
      <c r="H493" s="70">
        <v>935541.35</v>
      </c>
    </row>
    <row r="494" spans="1:8" ht="31.2" x14ac:dyDescent="0.35">
      <c r="A494" s="68" t="s">
        <v>344</v>
      </c>
      <c r="B494" s="69" t="s">
        <v>419</v>
      </c>
      <c r="C494" s="69" t="s">
        <v>350</v>
      </c>
      <c r="D494" s="69" t="s">
        <v>345</v>
      </c>
      <c r="E494" s="69"/>
      <c r="F494" s="70">
        <v>24229.71</v>
      </c>
      <c r="G494" s="70">
        <v>302632.95</v>
      </c>
      <c r="H494" s="70">
        <v>398138.21</v>
      </c>
    </row>
    <row r="495" spans="1:8" ht="31.2" x14ac:dyDescent="0.35">
      <c r="A495" s="68" t="s">
        <v>198</v>
      </c>
      <c r="B495" s="69" t="s">
        <v>419</v>
      </c>
      <c r="C495" s="69" t="s">
        <v>350</v>
      </c>
      <c r="D495" s="69" t="s">
        <v>442</v>
      </c>
      <c r="E495" s="69" t="s">
        <v>200</v>
      </c>
      <c r="F495" s="70">
        <v>3833.66</v>
      </c>
      <c r="G495" s="70">
        <v>0</v>
      </c>
      <c r="H495" s="70">
        <v>26050.94</v>
      </c>
    </row>
    <row r="496" spans="1:8" ht="46.8" x14ac:dyDescent="0.35">
      <c r="A496" s="68" t="s">
        <v>151</v>
      </c>
      <c r="B496" s="69" t="s">
        <v>419</v>
      </c>
      <c r="C496" s="69" t="s">
        <v>350</v>
      </c>
      <c r="D496" s="69" t="s">
        <v>443</v>
      </c>
      <c r="E496" s="69" t="s">
        <v>153</v>
      </c>
      <c r="F496" s="70">
        <v>20396.05</v>
      </c>
      <c r="G496" s="70">
        <v>22028.37</v>
      </c>
      <c r="H496" s="70">
        <v>23790</v>
      </c>
    </row>
    <row r="497" spans="1:8" ht="31.2" x14ac:dyDescent="0.35">
      <c r="A497" s="68" t="s">
        <v>198</v>
      </c>
      <c r="B497" s="69" t="s">
        <v>419</v>
      </c>
      <c r="C497" s="69" t="s">
        <v>350</v>
      </c>
      <c r="D497" s="69" t="s">
        <v>444</v>
      </c>
      <c r="E497" s="69" t="s">
        <v>200</v>
      </c>
      <c r="F497" s="70">
        <v>0</v>
      </c>
      <c r="G497" s="70">
        <v>92521.32</v>
      </c>
      <c r="H497" s="70">
        <v>113081.61</v>
      </c>
    </row>
    <row r="498" spans="1:8" ht="31.2" x14ac:dyDescent="0.35">
      <c r="A498" s="68" t="s">
        <v>198</v>
      </c>
      <c r="B498" s="69" t="s">
        <v>419</v>
      </c>
      <c r="C498" s="69" t="s">
        <v>350</v>
      </c>
      <c r="D498" s="69" t="s">
        <v>445</v>
      </c>
      <c r="E498" s="69" t="s">
        <v>200</v>
      </c>
      <c r="F498" s="70">
        <v>0</v>
      </c>
      <c r="G498" s="70">
        <v>188083.26</v>
      </c>
      <c r="H498" s="70">
        <v>235215.66</v>
      </c>
    </row>
    <row r="499" spans="1:8" ht="31.2" x14ac:dyDescent="0.35">
      <c r="A499" s="68" t="s">
        <v>351</v>
      </c>
      <c r="B499" s="69" t="s">
        <v>419</v>
      </c>
      <c r="C499" s="69" t="s">
        <v>350</v>
      </c>
      <c r="D499" s="69" t="s">
        <v>352</v>
      </c>
      <c r="E499" s="69"/>
      <c r="F499" s="70">
        <v>573543.57999999996</v>
      </c>
      <c r="G499" s="70">
        <v>536987.13</v>
      </c>
      <c r="H499" s="70">
        <v>537403.14</v>
      </c>
    </row>
    <row r="500" spans="1:8" ht="46.8" x14ac:dyDescent="0.35">
      <c r="A500" s="68" t="s">
        <v>151</v>
      </c>
      <c r="B500" s="69" t="s">
        <v>419</v>
      </c>
      <c r="C500" s="69" t="s">
        <v>350</v>
      </c>
      <c r="D500" s="69" t="s">
        <v>446</v>
      </c>
      <c r="E500" s="69" t="s">
        <v>153</v>
      </c>
      <c r="F500" s="70">
        <v>155346.10999999999</v>
      </c>
      <c r="G500" s="70">
        <v>160050.19</v>
      </c>
      <c r="H500" s="70">
        <v>160050.21</v>
      </c>
    </row>
    <row r="501" spans="1:8" ht="46.8" x14ac:dyDescent="0.35">
      <c r="A501" s="68" t="s">
        <v>151</v>
      </c>
      <c r="B501" s="69" t="s">
        <v>419</v>
      </c>
      <c r="C501" s="69" t="s">
        <v>350</v>
      </c>
      <c r="D501" s="69" t="s">
        <v>447</v>
      </c>
      <c r="E501" s="69" t="s">
        <v>153</v>
      </c>
      <c r="F501" s="70">
        <v>25405.18</v>
      </c>
      <c r="G501" s="70">
        <v>26405.18</v>
      </c>
      <c r="H501" s="70">
        <v>26405.18</v>
      </c>
    </row>
    <row r="502" spans="1:8" ht="46.8" x14ac:dyDescent="0.35">
      <c r="A502" s="68" t="s">
        <v>151</v>
      </c>
      <c r="B502" s="69" t="s">
        <v>419</v>
      </c>
      <c r="C502" s="69" t="s">
        <v>350</v>
      </c>
      <c r="D502" s="69" t="s">
        <v>448</v>
      </c>
      <c r="E502" s="69" t="s">
        <v>153</v>
      </c>
      <c r="F502" s="70">
        <v>13409.98</v>
      </c>
      <c r="G502" s="70">
        <v>13409.79</v>
      </c>
      <c r="H502" s="70">
        <v>13409.79</v>
      </c>
    </row>
    <row r="503" spans="1:8" ht="46.8" x14ac:dyDescent="0.35">
      <c r="A503" s="68" t="s">
        <v>151</v>
      </c>
      <c r="B503" s="69" t="s">
        <v>419</v>
      </c>
      <c r="C503" s="69" t="s">
        <v>350</v>
      </c>
      <c r="D503" s="69" t="s">
        <v>449</v>
      </c>
      <c r="E503" s="69" t="s">
        <v>153</v>
      </c>
      <c r="F503" s="70">
        <v>123857.22</v>
      </c>
      <c r="G503" s="70">
        <v>126022.35</v>
      </c>
      <c r="H503" s="70">
        <v>126022.35</v>
      </c>
    </row>
    <row r="504" spans="1:8" ht="46.8" x14ac:dyDescent="0.35">
      <c r="A504" s="68" t="s">
        <v>151</v>
      </c>
      <c r="B504" s="69" t="s">
        <v>419</v>
      </c>
      <c r="C504" s="69" t="s">
        <v>350</v>
      </c>
      <c r="D504" s="69" t="s">
        <v>450</v>
      </c>
      <c r="E504" s="69" t="s">
        <v>153</v>
      </c>
      <c r="F504" s="70">
        <v>24513.22</v>
      </c>
      <c r="G504" s="70">
        <v>25268.61</v>
      </c>
      <c r="H504" s="70">
        <v>25268.61</v>
      </c>
    </row>
    <row r="505" spans="1:8" ht="46.8" x14ac:dyDescent="0.35">
      <c r="A505" s="68" t="s">
        <v>151</v>
      </c>
      <c r="B505" s="69" t="s">
        <v>419</v>
      </c>
      <c r="C505" s="69" t="s">
        <v>350</v>
      </c>
      <c r="D505" s="69" t="s">
        <v>451</v>
      </c>
      <c r="E505" s="69" t="s">
        <v>153</v>
      </c>
      <c r="F505" s="70">
        <v>19286.22</v>
      </c>
      <c r="G505" s="70">
        <v>5200.25</v>
      </c>
      <c r="H505" s="70">
        <v>5616.25</v>
      </c>
    </row>
    <row r="506" spans="1:8" ht="46.8" x14ac:dyDescent="0.35">
      <c r="A506" s="68" t="s">
        <v>151</v>
      </c>
      <c r="B506" s="69" t="s">
        <v>419</v>
      </c>
      <c r="C506" s="69" t="s">
        <v>350</v>
      </c>
      <c r="D506" s="69" t="s">
        <v>452</v>
      </c>
      <c r="E506" s="69" t="s">
        <v>153</v>
      </c>
      <c r="F506" s="70">
        <v>59625.35</v>
      </c>
      <c r="G506" s="70">
        <v>62185.18</v>
      </c>
      <c r="H506" s="70">
        <v>62185.18</v>
      </c>
    </row>
    <row r="507" spans="1:8" ht="46.8" x14ac:dyDescent="0.35">
      <c r="A507" s="68" t="s">
        <v>151</v>
      </c>
      <c r="B507" s="69" t="s">
        <v>419</v>
      </c>
      <c r="C507" s="69" t="s">
        <v>350</v>
      </c>
      <c r="D507" s="69" t="s">
        <v>453</v>
      </c>
      <c r="E507" s="69" t="s">
        <v>153</v>
      </c>
      <c r="F507" s="70">
        <v>38317.39</v>
      </c>
      <c r="G507" s="70">
        <v>18090.57</v>
      </c>
      <c r="H507" s="70">
        <v>18090.57</v>
      </c>
    </row>
    <row r="508" spans="1:8" ht="46.8" x14ac:dyDescent="0.35">
      <c r="A508" s="68" t="s">
        <v>151</v>
      </c>
      <c r="B508" s="69" t="s">
        <v>419</v>
      </c>
      <c r="C508" s="69" t="s">
        <v>350</v>
      </c>
      <c r="D508" s="69" t="s">
        <v>454</v>
      </c>
      <c r="E508" s="69" t="s">
        <v>153</v>
      </c>
      <c r="F508" s="70">
        <v>58950.66</v>
      </c>
      <c r="G508" s="70">
        <v>62005.13</v>
      </c>
      <c r="H508" s="70">
        <v>62005.13</v>
      </c>
    </row>
    <row r="509" spans="1:8" ht="46.8" x14ac:dyDescent="0.35">
      <c r="A509" s="68" t="s">
        <v>151</v>
      </c>
      <c r="B509" s="69" t="s">
        <v>419</v>
      </c>
      <c r="C509" s="69" t="s">
        <v>350</v>
      </c>
      <c r="D509" s="69" t="s">
        <v>455</v>
      </c>
      <c r="E509" s="69" t="s">
        <v>153</v>
      </c>
      <c r="F509" s="70">
        <v>23452.31</v>
      </c>
      <c r="G509" s="70">
        <v>5970</v>
      </c>
      <c r="H509" s="70">
        <v>5970</v>
      </c>
    </row>
    <row r="510" spans="1:8" ht="31.2" x14ac:dyDescent="0.35">
      <c r="A510" s="68" t="s">
        <v>131</v>
      </c>
      <c r="B510" s="69" t="s">
        <v>419</v>
      </c>
      <c r="C510" s="69" t="s">
        <v>350</v>
      </c>
      <c r="D510" s="69" t="s">
        <v>456</v>
      </c>
      <c r="E510" s="69" t="s">
        <v>132</v>
      </c>
      <c r="F510" s="70">
        <v>1830</v>
      </c>
      <c r="G510" s="70">
        <v>2830</v>
      </c>
      <c r="H510" s="70">
        <v>2830</v>
      </c>
    </row>
    <row r="511" spans="1:8" ht="46.8" x14ac:dyDescent="0.35">
      <c r="A511" s="68" t="s">
        <v>151</v>
      </c>
      <c r="B511" s="69" t="s">
        <v>419</v>
      </c>
      <c r="C511" s="69" t="s">
        <v>350</v>
      </c>
      <c r="D511" s="69" t="s">
        <v>456</v>
      </c>
      <c r="E511" s="69" t="s">
        <v>153</v>
      </c>
      <c r="F511" s="70">
        <v>27652.400000000001</v>
      </c>
      <c r="G511" s="70">
        <v>27652.400000000001</v>
      </c>
      <c r="H511" s="70">
        <v>27652.400000000001</v>
      </c>
    </row>
    <row r="512" spans="1:8" ht="46.8" x14ac:dyDescent="0.35">
      <c r="A512" s="68" t="s">
        <v>151</v>
      </c>
      <c r="B512" s="69" t="s">
        <v>419</v>
      </c>
      <c r="C512" s="69" t="s">
        <v>350</v>
      </c>
      <c r="D512" s="69" t="s">
        <v>457</v>
      </c>
      <c r="E512" s="69" t="s">
        <v>153</v>
      </c>
      <c r="F512" s="70">
        <v>977.55</v>
      </c>
      <c r="G512" s="70">
        <v>977.48</v>
      </c>
      <c r="H512" s="70">
        <v>977.48</v>
      </c>
    </row>
    <row r="513" spans="1:8" ht="31.2" x14ac:dyDescent="0.35">
      <c r="A513" s="68" t="s">
        <v>256</v>
      </c>
      <c r="B513" s="69" t="s">
        <v>419</v>
      </c>
      <c r="C513" s="69" t="s">
        <v>350</v>
      </c>
      <c r="D513" s="69" t="s">
        <v>458</v>
      </c>
      <c r="E513" s="69" t="s">
        <v>258</v>
      </c>
      <c r="F513" s="70">
        <v>920</v>
      </c>
      <c r="G513" s="70">
        <v>920</v>
      </c>
      <c r="H513" s="70">
        <v>920</v>
      </c>
    </row>
    <row r="514" spans="1:8" ht="31.2" x14ac:dyDescent="0.35">
      <c r="A514" s="68" t="s">
        <v>358</v>
      </c>
      <c r="B514" s="69" t="s">
        <v>419</v>
      </c>
      <c r="C514" s="69" t="s">
        <v>350</v>
      </c>
      <c r="D514" s="69" t="s">
        <v>359</v>
      </c>
      <c r="E514" s="69"/>
      <c r="F514" s="70">
        <v>4440</v>
      </c>
      <c r="G514" s="70">
        <v>1125</v>
      </c>
      <c r="H514" s="70">
        <v>1125</v>
      </c>
    </row>
    <row r="515" spans="1:8" ht="31.2" x14ac:dyDescent="0.35">
      <c r="A515" s="68" t="s">
        <v>360</v>
      </c>
      <c r="B515" s="69" t="s">
        <v>419</v>
      </c>
      <c r="C515" s="69" t="s">
        <v>350</v>
      </c>
      <c r="D515" s="69" t="s">
        <v>361</v>
      </c>
      <c r="E515" s="69"/>
      <c r="F515" s="70">
        <v>4440</v>
      </c>
      <c r="G515" s="70">
        <v>1125</v>
      </c>
      <c r="H515" s="70">
        <v>1125</v>
      </c>
    </row>
    <row r="516" spans="1:8" ht="31.2" x14ac:dyDescent="0.35">
      <c r="A516" s="68" t="s">
        <v>131</v>
      </c>
      <c r="B516" s="69" t="s">
        <v>419</v>
      </c>
      <c r="C516" s="69" t="s">
        <v>350</v>
      </c>
      <c r="D516" s="69" t="s">
        <v>459</v>
      </c>
      <c r="E516" s="69" t="s">
        <v>132</v>
      </c>
      <c r="F516" s="70">
        <v>4440</v>
      </c>
      <c r="G516" s="70">
        <v>1125</v>
      </c>
      <c r="H516" s="70">
        <v>1125</v>
      </c>
    </row>
    <row r="517" spans="1:8" x14ac:dyDescent="0.35">
      <c r="A517" s="68" t="s">
        <v>354</v>
      </c>
      <c r="B517" s="69" t="s">
        <v>419</v>
      </c>
      <c r="C517" s="69" t="s">
        <v>355</v>
      </c>
      <c r="D517" s="69"/>
      <c r="E517" s="69"/>
      <c r="F517" s="70">
        <v>570857.52</v>
      </c>
      <c r="G517" s="70">
        <v>567187.72</v>
      </c>
      <c r="H517" s="70">
        <v>568132.28</v>
      </c>
    </row>
    <row r="518" spans="1:8" x14ac:dyDescent="0.35">
      <c r="A518" s="68" t="s">
        <v>460</v>
      </c>
      <c r="B518" s="69" t="s">
        <v>419</v>
      </c>
      <c r="C518" s="69" t="s">
        <v>461</v>
      </c>
      <c r="D518" s="69"/>
      <c r="E518" s="69"/>
      <c r="F518" s="70">
        <v>44565.97</v>
      </c>
      <c r="G518" s="70">
        <v>47923.35</v>
      </c>
      <c r="H518" s="70">
        <v>51152.42</v>
      </c>
    </row>
    <row r="519" spans="1:8" ht="31.2" x14ac:dyDescent="0.35">
      <c r="A519" s="68" t="s">
        <v>358</v>
      </c>
      <c r="B519" s="69" t="s">
        <v>419</v>
      </c>
      <c r="C519" s="69" t="s">
        <v>461</v>
      </c>
      <c r="D519" s="69" t="s">
        <v>359</v>
      </c>
      <c r="E519" s="69"/>
      <c r="F519" s="70">
        <v>44565.97</v>
      </c>
      <c r="G519" s="70">
        <v>47923.35</v>
      </c>
      <c r="H519" s="70">
        <v>51152.42</v>
      </c>
    </row>
    <row r="520" spans="1:8" ht="31.2" x14ac:dyDescent="0.35">
      <c r="A520" s="68" t="s">
        <v>360</v>
      </c>
      <c r="B520" s="69" t="s">
        <v>419</v>
      </c>
      <c r="C520" s="69" t="s">
        <v>461</v>
      </c>
      <c r="D520" s="69" t="s">
        <v>361</v>
      </c>
      <c r="E520" s="69"/>
      <c r="F520" s="70">
        <v>44565.97</v>
      </c>
      <c r="G520" s="70">
        <v>47923.35</v>
      </c>
      <c r="H520" s="70">
        <v>51152.42</v>
      </c>
    </row>
    <row r="521" spans="1:8" ht="46.8" x14ac:dyDescent="0.35">
      <c r="A521" s="68" t="s">
        <v>151</v>
      </c>
      <c r="B521" s="69" t="s">
        <v>419</v>
      </c>
      <c r="C521" s="69" t="s">
        <v>461</v>
      </c>
      <c r="D521" s="69" t="s">
        <v>462</v>
      </c>
      <c r="E521" s="69" t="s">
        <v>153</v>
      </c>
      <c r="F521" s="70">
        <v>44565.97</v>
      </c>
      <c r="G521" s="70">
        <v>47923.35</v>
      </c>
      <c r="H521" s="70">
        <v>51152.42</v>
      </c>
    </row>
    <row r="522" spans="1:8" x14ac:dyDescent="0.35">
      <c r="A522" s="68" t="s">
        <v>356</v>
      </c>
      <c r="B522" s="69" t="s">
        <v>419</v>
      </c>
      <c r="C522" s="69" t="s">
        <v>357</v>
      </c>
      <c r="D522" s="69"/>
      <c r="E522" s="69"/>
      <c r="F522" s="70">
        <v>83049.38</v>
      </c>
      <c r="G522" s="70">
        <v>82435.69</v>
      </c>
      <c r="H522" s="70">
        <v>81675.69</v>
      </c>
    </row>
    <row r="523" spans="1:8" ht="31.2" x14ac:dyDescent="0.35">
      <c r="A523" s="68" t="s">
        <v>142</v>
      </c>
      <c r="B523" s="69" t="s">
        <v>419</v>
      </c>
      <c r="C523" s="69" t="s">
        <v>357</v>
      </c>
      <c r="D523" s="69" t="s">
        <v>143</v>
      </c>
      <c r="E523" s="69"/>
      <c r="F523" s="70">
        <v>4394.01</v>
      </c>
      <c r="G523" s="70">
        <v>4394.01</v>
      </c>
      <c r="H523" s="70">
        <v>4394.01</v>
      </c>
    </row>
    <row r="524" spans="1:8" ht="31.2" x14ac:dyDescent="0.35">
      <c r="A524" s="68" t="s">
        <v>144</v>
      </c>
      <c r="B524" s="69" t="s">
        <v>419</v>
      </c>
      <c r="C524" s="69" t="s">
        <v>357</v>
      </c>
      <c r="D524" s="69" t="s">
        <v>145</v>
      </c>
      <c r="E524" s="69"/>
      <c r="F524" s="70">
        <v>4394.01</v>
      </c>
      <c r="G524" s="70">
        <v>4394.01</v>
      </c>
      <c r="H524" s="70">
        <v>4394.01</v>
      </c>
    </row>
    <row r="525" spans="1:8" ht="46.8" x14ac:dyDescent="0.35">
      <c r="A525" s="68" t="s">
        <v>151</v>
      </c>
      <c r="B525" s="69" t="s">
        <v>419</v>
      </c>
      <c r="C525" s="69" t="s">
        <v>357</v>
      </c>
      <c r="D525" s="69" t="s">
        <v>463</v>
      </c>
      <c r="E525" s="69" t="s">
        <v>153</v>
      </c>
      <c r="F525" s="70">
        <v>2670.13</v>
      </c>
      <c r="G525" s="70">
        <v>2670.13</v>
      </c>
      <c r="H525" s="70">
        <v>2670.13</v>
      </c>
    </row>
    <row r="526" spans="1:8" ht="46.8" x14ac:dyDescent="0.35">
      <c r="A526" s="68" t="s">
        <v>151</v>
      </c>
      <c r="B526" s="69" t="s">
        <v>419</v>
      </c>
      <c r="C526" s="69" t="s">
        <v>357</v>
      </c>
      <c r="D526" s="69" t="s">
        <v>464</v>
      </c>
      <c r="E526" s="69" t="s">
        <v>153</v>
      </c>
      <c r="F526" s="70">
        <v>1723.89</v>
      </c>
      <c r="G526" s="70">
        <v>1723.89</v>
      </c>
      <c r="H526" s="70">
        <v>1723.89</v>
      </c>
    </row>
    <row r="527" spans="1:8" x14ac:dyDescent="0.35">
      <c r="A527" s="68" t="s">
        <v>147</v>
      </c>
      <c r="B527" s="69" t="s">
        <v>419</v>
      </c>
      <c r="C527" s="69" t="s">
        <v>357</v>
      </c>
      <c r="D527" s="69" t="s">
        <v>148</v>
      </c>
      <c r="E527" s="69"/>
      <c r="F527" s="70">
        <v>1368</v>
      </c>
      <c r="G527" s="70">
        <v>1368</v>
      </c>
      <c r="H527" s="70">
        <v>1368</v>
      </c>
    </row>
    <row r="528" spans="1:8" ht="31.2" x14ac:dyDescent="0.35">
      <c r="A528" s="68" t="s">
        <v>149</v>
      </c>
      <c r="B528" s="69" t="s">
        <v>419</v>
      </c>
      <c r="C528" s="69" t="s">
        <v>357</v>
      </c>
      <c r="D528" s="69" t="s">
        <v>150</v>
      </c>
      <c r="E528" s="69"/>
      <c r="F528" s="70">
        <v>1368</v>
      </c>
      <c r="G528" s="70">
        <v>1368</v>
      </c>
      <c r="H528" s="70">
        <v>1368</v>
      </c>
    </row>
    <row r="529" spans="1:8" ht="31.2" x14ac:dyDescent="0.35">
      <c r="A529" s="68" t="s">
        <v>256</v>
      </c>
      <c r="B529" s="69" t="s">
        <v>419</v>
      </c>
      <c r="C529" s="69" t="s">
        <v>357</v>
      </c>
      <c r="D529" s="69" t="s">
        <v>465</v>
      </c>
      <c r="E529" s="69" t="s">
        <v>258</v>
      </c>
      <c r="F529" s="70">
        <v>1368</v>
      </c>
      <c r="G529" s="70">
        <v>1368</v>
      </c>
      <c r="H529" s="70">
        <v>1368</v>
      </c>
    </row>
    <row r="530" spans="1:8" x14ac:dyDescent="0.35">
      <c r="A530" s="68" t="s">
        <v>342</v>
      </c>
      <c r="B530" s="69" t="s">
        <v>419</v>
      </c>
      <c r="C530" s="69" t="s">
        <v>357</v>
      </c>
      <c r="D530" s="69" t="s">
        <v>343</v>
      </c>
      <c r="E530" s="69"/>
      <c r="F530" s="70">
        <v>504</v>
      </c>
      <c r="G530" s="70">
        <v>504</v>
      </c>
      <c r="H530" s="70">
        <v>504</v>
      </c>
    </row>
    <row r="531" spans="1:8" ht="31.2" x14ac:dyDescent="0.35">
      <c r="A531" s="68" t="s">
        <v>351</v>
      </c>
      <c r="B531" s="69" t="s">
        <v>419</v>
      </c>
      <c r="C531" s="69" t="s">
        <v>357</v>
      </c>
      <c r="D531" s="69" t="s">
        <v>352</v>
      </c>
      <c r="E531" s="69"/>
      <c r="F531" s="70">
        <v>504</v>
      </c>
      <c r="G531" s="70">
        <v>504</v>
      </c>
      <c r="H531" s="70">
        <v>504</v>
      </c>
    </row>
    <row r="532" spans="1:8" ht="31.2" x14ac:dyDescent="0.35">
      <c r="A532" s="68" t="s">
        <v>256</v>
      </c>
      <c r="B532" s="69" t="s">
        <v>419</v>
      </c>
      <c r="C532" s="69" t="s">
        <v>357</v>
      </c>
      <c r="D532" s="69" t="s">
        <v>466</v>
      </c>
      <c r="E532" s="69" t="s">
        <v>258</v>
      </c>
      <c r="F532" s="70">
        <v>504</v>
      </c>
      <c r="G532" s="70">
        <v>504</v>
      </c>
      <c r="H532" s="70">
        <v>504</v>
      </c>
    </row>
    <row r="533" spans="1:8" x14ac:dyDescent="0.35">
      <c r="A533" s="68" t="s">
        <v>335</v>
      </c>
      <c r="B533" s="69" t="s">
        <v>419</v>
      </c>
      <c r="C533" s="69" t="s">
        <v>357</v>
      </c>
      <c r="D533" s="69" t="s">
        <v>336</v>
      </c>
      <c r="E533" s="69"/>
      <c r="F533" s="70">
        <v>4306</v>
      </c>
      <c r="G533" s="70">
        <v>4306</v>
      </c>
      <c r="H533" s="70">
        <v>4306</v>
      </c>
    </row>
    <row r="534" spans="1:8" ht="31.2" x14ac:dyDescent="0.35">
      <c r="A534" s="68" t="s">
        <v>424</v>
      </c>
      <c r="B534" s="69" t="s">
        <v>419</v>
      </c>
      <c r="C534" s="69" t="s">
        <v>357</v>
      </c>
      <c r="D534" s="69" t="s">
        <v>425</v>
      </c>
      <c r="E534" s="69"/>
      <c r="F534" s="70">
        <v>4306</v>
      </c>
      <c r="G534" s="70">
        <v>4306</v>
      </c>
      <c r="H534" s="70">
        <v>4306</v>
      </c>
    </row>
    <row r="535" spans="1:8" ht="31.2" x14ac:dyDescent="0.35">
      <c r="A535" s="68" t="s">
        <v>256</v>
      </c>
      <c r="B535" s="69" t="s">
        <v>419</v>
      </c>
      <c r="C535" s="69" t="s">
        <v>357</v>
      </c>
      <c r="D535" s="69" t="s">
        <v>467</v>
      </c>
      <c r="E535" s="69" t="s">
        <v>258</v>
      </c>
      <c r="F535" s="70">
        <v>800</v>
      </c>
      <c r="G535" s="70">
        <v>800</v>
      </c>
      <c r="H535" s="70">
        <v>800</v>
      </c>
    </row>
    <row r="536" spans="1:8" ht="31.2" x14ac:dyDescent="0.35">
      <c r="A536" s="68" t="s">
        <v>256</v>
      </c>
      <c r="B536" s="69" t="s">
        <v>419</v>
      </c>
      <c r="C536" s="69" t="s">
        <v>357</v>
      </c>
      <c r="D536" s="69" t="s">
        <v>468</v>
      </c>
      <c r="E536" s="69" t="s">
        <v>258</v>
      </c>
      <c r="F536" s="70">
        <v>150</v>
      </c>
      <c r="G536" s="70">
        <v>150</v>
      </c>
      <c r="H536" s="70">
        <v>150</v>
      </c>
    </row>
    <row r="537" spans="1:8" ht="31.2" x14ac:dyDescent="0.35">
      <c r="A537" s="68" t="s">
        <v>256</v>
      </c>
      <c r="B537" s="69" t="s">
        <v>419</v>
      </c>
      <c r="C537" s="69" t="s">
        <v>357</v>
      </c>
      <c r="D537" s="69" t="s">
        <v>469</v>
      </c>
      <c r="E537" s="69" t="s">
        <v>258</v>
      </c>
      <c r="F537" s="70">
        <v>200</v>
      </c>
      <c r="G537" s="70">
        <v>200</v>
      </c>
      <c r="H537" s="70">
        <v>200</v>
      </c>
    </row>
    <row r="538" spans="1:8" ht="31.2" x14ac:dyDescent="0.35">
      <c r="A538" s="68" t="s">
        <v>256</v>
      </c>
      <c r="B538" s="69" t="s">
        <v>419</v>
      </c>
      <c r="C538" s="69" t="s">
        <v>357</v>
      </c>
      <c r="D538" s="69" t="s">
        <v>470</v>
      </c>
      <c r="E538" s="69" t="s">
        <v>258</v>
      </c>
      <c r="F538" s="70">
        <v>3156</v>
      </c>
      <c r="G538" s="70">
        <v>3156</v>
      </c>
      <c r="H538" s="70">
        <v>3156</v>
      </c>
    </row>
    <row r="539" spans="1:8" ht="31.2" x14ac:dyDescent="0.35">
      <c r="A539" s="68" t="s">
        <v>358</v>
      </c>
      <c r="B539" s="69" t="s">
        <v>419</v>
      </c>
      <c r="C539" s="69" t="s">
        <v>357</v>
      </c>
      <c r="D539" s="69" t="s">
        <v>359</v>
      </c>
      <c r="E539" s="69"/>
      <c r="F539" s="70">
        <v>72477.37</v>
      </c>
      <c r="G539" s="70">
        <v>71863.67</v>
      </c>
      <c r="H539" s="70">
        <v>71103.679999999993</v>
      </c>
    </row>
    <row r="540" spans="1:8" ht="31.2" x14ac:dyDescent="0.35">
      <c r="A540" s="68" t="s">
        <v>360</v>
      </c>
      <c r="B540" s="69" t="s">
        <v>419</v>
      </c>
      <c r="C540" s="69" t="s">
        <v>357</v>
      </c>
      <c r="D540" s="69" t="s">
        <v>361</v>
      </c>
      <c r="E540" s="69"/>
      <c r="F540" s="70">
        <v>72477.37</v>
      </c>
      <c r="G540" s="70">
        <v>71863.67</v>
      </c>
      <c r="H540" s="70">
        <v>71103.679999999993</v>
      </c>
    </row>
    <row r="541" spans="1:8" ht="31.2" x14ac:dyDescent="0.35">
      <c r="A541" s="68" t="s">
        <v>256</v>
      </c>
      <c r="B541" s="69" t="s">
        <v>419</v>
      </c>
      <c r="C541" s="69" t="s">
        <v>357</v>
      </c>
      <c r="D541" s="69" t="s">
        <v>471</v>
      </c>
      <c r="E541" s="69" t="s">
        <v>258</v>
      </c>
      <c r="F541" s="70">
        <v>8.9700000000000006</v>
      </c>
      <c r="G541" s="70">
        <v>8.9700000000000006</v>
      </c>
      <c r="H541" s="70">
        <v>8.9700000000000006</v>
      </c>
    </row>
    <row r="542" spans="1:8" ht="31.2" x14ac:dyDescent="0.35">
      <c r="A542" s="68" t="s">
        <v>256</v>
      </c>
      <c r="B542" s="69" t="s">
        <v>419</v>
      </c>
      <c r="C542" s="69" t="s">
        <v>357</v>
      </c>
      <c r="D542" s="69" t="s">
        <v>472</v>
      </c>
      <c r="E542" s="69" t="s">
        <v>258</v>
      </c>
      <c r="F542" s="70">
        <v>320.39999999999998</v>
      </c>
      <c r="G542" s="70">
        <v>267</v>
      </c>
      <c r="H542" s="70">
        <v>267</v>
      </c>
    </row>
    <row r="543" spans="1:8" ht="31.2" x14ac:dyDescent="0.35">
      <c r="A543" s="68" t="s">
        <v>131</v>
      </c>
      <c r="B543" s="69" t="s">
        <v>419</v>
      </c>
      <c r="C543" s="69" t="s">
        <v>357</v>
      </c>
      <c r="D543" s="69" t="s">
        <v>473</v>
      </c>
      <c r="E543" s="69" t="s">
        <v>132</v>
      </c>
      <c r="F543" s="70">
        <v>0.6</v>
      </c>
      <c r="G543" s="70">
        <v>0.6</v>
      </c>
      <c r="H543" s="70">
        <v>0.6</v>
      </c>
    </row>
    <row r="544" spans="1:8" ht="31.2" x14ac:dyDescent="0.35">
      <c r="A544" s="68" t="s">
        <v>256</v>
      </c>
      <c r="B544" s="69" t="s">
        <v>419</v>
      </c>
      <c r="C544" s="69" t="s">
        <v>357</v>
      </c>
      <c r="D544" s="69" t="s">
        <v>473</v>
      </c>
      <c r="E544" s="69" t="s">
        <v>258</v>
      </c>
      <c r="F544" s="70">
        <v>30</v>
      </c>
      <c r="G544" s="70">
        <v>25</v>
      </c>
      <c r="H544" s="70">
        <v>15</v>
      </c>
    </row>
    <row r="545" spans="1:8" ht="31.2" x14ac:dyDescent="0.35">
      <c r="A545" s="68" t="s">
        <v>131</v>
      </c>
      <c r="B545" s="69" t="s">
        <v>419</v>
      </c>
      <c r="C545" s="69" t="s">
        <v>357</v>
      </c>
      <c r="D545" s="69" t="s">
        <v>474</v>
      </c>
      <c r="E545" s="69" t="s">
        <v>132</v>
      </c>
      <c r="F545" s="70">
        <v>100</v>
      </c>
      <c r="G545" s="70">
        <v>100</v>
      </c>
      <c r="H545" s="70">
        <v>100</v>
      </c>
    </row>
    <row r="546" spans="1:8" ht="31.2" x14ac:dyDescent="0.35">
      <c r="A546" s="68" t="s">
        <v>256</v>
      </c>
      <c r="B546" s="69" t="s">
        <v>419</v>
      </c>
      <c r="C546" s="69" t="s">
        <v>357</v>
      </c>
      <c r="D546" s="69" t="s">
        <v>474</v>
      </c>
      <c r="E546" s="69" t="s">
        <v>258</v>
      </c>
      <c r="F546" s="70">
        <v>4150</v>
      </c>
      <c r="G546" s="70">
        <v>3750</v>
      </c>
      <c r="H546" s="70">
        <v>3000</v>
      </c>
    </row>
    <row r="547" spans="1:8" ht="31.2" x14ac:dyDescent="0.35">
      <c r="A547" s="68" t="s">
        <v>131</v>
      </c>
      <c r="B547" s="69" t="s">
        <v>419</v>
      </c>
      <c r="C547" s="69" t="s">
        <v>357</v>
      </c>
      <c r="D547" s="69" t="s">
        <v>475</v>
      </c>
      <c r="E547" s="69" t="s">
        <v>132</v>
      </c>
      <c r="F547" s="70">
        <v>4</v>
      </c>
      <c r="G547" s="70">
        <v>4</v>
      </c>
      <c r="H547" s="70">
        <v>4</v>
      </c>
    </row>
    <row r="548" spans="1:8" ht="31.2" x14ac:dyDescent="0.35">
      <c r="A548" s="68" t="s">
        <v>256</v>
      </c>
      <c r="B548" s="69" t="s">
        <v>419</v>
      </c>
      <c r="C548" s="69" t="s">
        <v>357</v>
      </c>
      <c r="D548" s="69" t="s">
        <v>475</v>
      </c>
      <c r="E548" s="69" t="s">
        <v>258</v>
      </c>
      <c r="F548" s="70">
        <v>31874.400000000001</v>
      </c>
      <c r="G548" s="70">
        <v>31874.400000000001</v>
      </c>
      <c r="H548" s="70">
        <v>31874.400000000001</v>
      </c>
    </row>
    <row r="549" spans="1:8" ht="31.2" x14ac:dyDescent="0.35">
      <c r="A549" s="68" t="s">
        <v>256</v>
      </c>
      <c r="B549" s="69" t="s">
        <v>419</v>
      </c>
      <c r="C549" s="69" t="s">
        <v>357</v>
      </c>
      <c r="D549" s="69" t="s">
        <v>476</v>
      </c>
      <c r="E549" s="69" t="s">
        <v>258</v>
      </c>
      <c r="F549" s="70">
        <v>7476.52</v>
      </c>
      <c r="G549" s="70">
        <v>7476.52</v>
      </c>
      <c r="H549" s="70">
        <v>7476.52</v>
      </c>
    </row>
    <row r="550" spans="1:8" ht="31.2" x14ac:dyDescent="0.35">
      <c r="A550" s="68" t="s">
        <v>256</v>
      </c>
      <c r="B550" s="69" t="s">
        <v>419</v>
      </c>
      <c r="C550" s="69" t="s">
        <v>357</v>
      </c>
      <c r="D550" s="69" t="s">
        <v>477</v>
      </c>
      <c r="E550" s="69" t="s">
        <v>258</v>
      </c>
      <c r="F550" s="70">
        <v>406.14</v>
      </c>
      <c r="G550" s="70">
        <v>406.14</v>
      </c>
      <c r="H550" s="70">
        <v>406.14</v>
      </c>
    </row>
    <row r="551" spans="1:8" ht="31.2" x14ac:dyDescent="0.35">
      <c r="A551" s="68" t="s">
        <v>256</v>
      </c>
      <c r="B551" s="69" t="s">
        <v>419</v>
      </c>
      <c r="C551" s="69" t="s">
        <v>357</v>
      </c>
      <c r="D551" s="69" t="s">
        <v>478</v>
      </c>
      <c r="E551" s="69" t="s">
        <v>258</v>
      </c>
      <c r="F551" s="70">
        <v>6205.05</v>
      </c>
      <c r="G551" s="70">
        <v>6205.05</v>
      </c>
      <c r="H551" s="70">
        <v>6205.05</v>
      </c>
    </row>
    <row r="552" spans="1:8" ht="31.2" x14ac:dyDescent="0.35">
      <c r="A552" s="68" t="s">
        <v>256</v>
      </c>
      <c r="B552" s="69" t="s">
        <v>419</v>
      </c>
      <c r="C552" s="69" t="s">
        <v>357</v>
      </c>
      <c r="D552" s="69" t="s">
        <v>479</v>
      </c>
      <c r="E552" s="69" t="s">
        <v>258</v>
      </c>
      <c r="F552" s="70">
        <v>132.59</v>
      </c>
      <c r="G552" s="70">
        <v>132.59</v>
      </c>
      <c r="H552" s="70">
        <v>132.59</v>
      </c>
    </row>
    <row r="553" spans="1:8" ht="31.2" x14ac:dyDescent="0.35">
      <c r="A553" s="68" t="s">
        <v>256</v>
      </c>
      <c r="B553" s="69" t="s">
        <v>419</v>
      </c>
      <c r="C553" s="69" t="s">
        <v>357</v>
      </c>
      <c r="D553" s="69" t="s">
        <v>480</v>
      </c>
      <c r="E553" s="69" t="s">
        <v>258</v>
      </c>
      <c r="F553" s="70">
        <v>10.68</v>
      </c>
      <c r="G553" s="70">
        <v>10.68</v>
      </c>
      <c r="H553" s="70">
        <v>10.68</v>
      </c>
    </row>
    <row r="554" spans="1:8" ht="31.2" x14ac:dyDescent="0.35">
      <c r="A554" s="68" t="s">
        <v>256</v>
      </c>
      <c r="B554" s="69" t="s">
        <v>419</v>
      </c>
      <c r="C554" s="69" t="s">
        <v>357</v>
      </c>
      <c r="D554" s="69" t="s">
        <v>481</v>
      </c>
      <c r="E554" s="69" t="s">
        <v>258</v>
      </c>
      <c r="F554" s="70">
        <v>4736.9799999999996</v>
      </c>
      <c r="G554" s="70">
        <v>4736.9799999999996</v>
      </c>
      <c r="H554" s="70">
        <v>4736.9799999999996</v>
      </c>
    </row>
    <row r="555" spans="1:8" ht="31.2" x14ac:dyDescent="0.35">
      <c r="A555" s="68" t="s">
        <v>131</v>
      </c>
      <c r="B555" s="69" t="s">
        <v>419</v>
      </c>
      <c r="C555" s="69" t="s">
        <v>357</v>
      </c>
      <c r="D555" s="69" t="s">
        <v>482</v>
      </c>
      <c r="E555" s="69" t="s">
        <v>132</v>
      </c>
      <c r="F555" s="70">
        <v>763.56</v>
      </c>
      <c r="G555" s="70">
        <v>608.26</v>
      </c>
      <c r="H555" s="70">
        <v>608.26</v>
      </c>
    </row>
    <row r="556" spans="1:8" ht="31.2" x14ac:dyDescent="0.35">
      <c r="A556" s="68" t="s">
        <v>256</v>
      </c>
      <c r="B556" s="69" t="s">
        <v>419</v>
      </c>
      <c r="C556" s="69" t="s">
        <v>357</v>
      </c>
      <c r="D556" s="69" t="s">
        <v>482</v>
      </c>
      <c r="E556" s="69" t="s">
        <v>258</v>
      </c>
      <c r="F556" s="70">
        <v>16257.48</v>
      </c>
      <c r="G556" s="70">
        <v>16257.48</v>
      </c>
      <c r="H556" s="70">
        <v>16257.48</v>
      </c>
    </row>
    <row r="557" spans="1:8" x14ac:dyDescent="0.35">
      <c r="A557" s="68" t="s">
        <v>483</v>
      </c>
      <c r="B557" s="69" t="s">
        <v>419</v>
      </c>
      <c r="C557" s="69" t="s">
        <v>484</v>
      </c>
      <c r="D557" s="69"/>
      <c r="E557" s="69"/>
      <c r="F557" s="70">
        <v>244679.01</v>
      </c>
      <c r="G557" s="70">
        <v>238265.53</v>
      </c>
      <c r="H557" s="70">
        <v>236741.01</v>
      </c>
    </row>
    <row r="558" spans="1:8" ht="31.2" x14ac:dyDescent="0.35">
      <c r="A558" s="68" t="s">
        <v>358</v>
      </c>
      <c r="B558" s="69" t="s">
        <v>419</v>
      </c>
      <c r="C558" s="69" t="s">
        <v>484</v>
      </c>
      <c r="D558" s="69" t="s">
        <v>359</v>
      </c>
      <c r="E558" s="69"/>
      <c r="F558" s="70">
        <v>244679.01</v>
      </c>
      <c r="G558" s="70">
        <v>238265.53</v>
      </c>
      <c r="H558" s="70">
        <v>236741.01</v>
      </c>
    </row>
    <row r="559" spans="1:8" ht="31.2" x14ac:dyDescent="0.35">
      <c r="A559" s="68" t="s">
        <v>360</v>
      </c>
      <c r="B559" s="69" t="s">
        <v>419</v>
      </c>
      <c r="C559" s="69" t="s">
        <v>484</v>
      </c>
      <c r="D559" s="69" t="s">
        <v>361</v>
      </c>
      <c r="E559" s="69"/>
      <c r="F559" s="70">
        <v>244679.01</v>
      </c>
      <c r="G559" s="70">
        <v>238265.53</v>
      </c>
      <c r="H559" s="70">
        <v>236741.01</v>
      </c>
    </row>
    <row r="560" spans="1:8" ht="31.2" x14ac:dyDescent="0.35">
      <c r="A560" s="68" t="s">
        <v>256</v>
      </c>
      <c r="B560" s="69" t="s">
        <v>419</v>
      </c>
      <c r="C560" s="69" t="s">
        <v>484</v>
      </c>
      <c r="D560" s="69" t="s">
        <v>485</v>
      </c>
      <c r="E560" s="69" t="s">
        <v>258</v>
      </c>
      <c r="F560" s="70">
        <v>200000</v>
      </c>
      <c r="G560" s="70">
        <v>200000</v>
      </c>
      <c r="H560" s="70">
        <v>200000</v>
      </c>
    </row>
    <row r="561" spans="1:8" ht="31.2" x14ac:dyDescent="0.35">
      <c r="A561" s="68" t="s">
        <v>256</v>
      </c>
      <c r="B561" s="69" t="s">
        <v>419</v>
      </c>
      <c r="C561" s="69" t="s">
        <v>484</v>
      </c>
      <c r="D561" s="69" t="s">
        <v>486</v>
      </c>
      <c r="E561" s="69" t="s">
        <v>258</v>
      </c>
      <c r="F561" s="70">
        <v>0</v>
      </c>
      <c r="G561" s="70">
        <v>1524.52</v>
      </c>
      <c r="H561" s="70">
        <v>0</v>
      </c>
    </row>
    <row r="562" spans="1:8" ht="31.2" x14ac:dyDescent="0.35">
      <c r="A562" s="68" t="s">
        <v>256</v>
      </c>
      <c r="B562" s="69" t="s">
        <v>419</v>
      </c>
      <c r="C562" s="69" t="s">
        <v>484</v>
      </c>
      <c r="D562" s="69" t="s">
        <v>487</v>
      </c>
      <c r="E562" s="69" t="s">
        <v>258</v>
      </c>
      <c r="F562" s="70">
        <v>44604</v>
      </c>
      <c r="G562" s="70">
        <v>36666</v>
      </c>
      <c r="H562" s="70">
        <v>36666</v>
      </c>
    </row>
    <row r="563" spans="1:8" ht="31.2" x14ac:dyDescent="0.35">
      <c r="A563" s="68" t="s">
        <v>256</v>
      </c>
      <c r="B563" s="69" t="s">
        <v>419</v>
      </c>
      <c r="C563" s="69" t="s">
        <v>484</v>
      </c>
      <c r="D563" s="69" t="s">
        <v>488</v>
      </c>
      <c r="E563" s="69" t="s">
        <v>258</v>
      </c>
      <c r="F563" s="70">
        <v>75.010000000000005</v>
      </c>
      <c r="G563" s="70">
        <v>75.010000000000005</v>
      </c>
      <c r="H563" s="70">
        <v>75.010000000000005</v>
      </c>
    </row>
    <row r="564" spans="1:8" x14ac:dyDescent="0.35">
      <c r="A564" s="68" t="s">
        <v>489</v>
      </c>
      <c r="B564" s="69" t="s">
        <v>419</v>
      </c>
      <c r="C564" s="69" t="s">
        <v>490</v>
      </c>
      <c r="D564" s="69"/>
      <c r="E564" s="69"/>
      <c r="F564" s="70">
        <v>198563.16</v>
      </c>
      <c r="G564" s="70">
        <v>198563.16</v>
      </c>
      <c r="H564" s="70">
        <v>198563.16</v>
      </c>
    </row>
    <row r="565" spans="1:8" ht="31.2" x14ac:dyDescent="0.35">
      <c r="A565" s="68" t="s">
        <v>123</v>
      </c>
      <c r="B565" s="69" t="s">
        <v>419</v>
      </c>
      <c r="C565" s="69" t="s">
        <v>490</v>
      </c>
      <c r="D565" s="69" t="s">
        <v>124</v>
      </c>
      <c r="E565" s="69"/>
      <c r="F565" s="70">
        <v>198563.16</v>
      </c>
      <c r="G565" s="70">
        <v>198563.16</v>
      </c>
      <c r="H565" s="70">
        <v>198563.16</v>
      </c>
    </row>
    <row r="566" spans="1:8" ht="46.8" x14ac:dyDescent="0.35">
      <c r="A566" s="68" t="s">
        <v>125</v>
      </c>
      <c r="B566" s="69" t="s">
        <v>419</v>
      </c>
      <c r="C566" s="69" t="s">
        <v>490</v>
      </c>
      <c r="D566" s="69" t="s">
        <v>126</v>
      </c>
      <c r="E566" s="69"/>
      <c r="F566" s="70">
        <v>198563.16</v>
      </c>
      <c r="G566" s="70">
        <v>198563.16</v>
      </c>
      <c r="H566" s="70">
        <v>198563.16</v>
      </c>
    </row>
    <row r="567" spans="1:8" ht="78" x14ac:dyDescent="0.35">
      <c r="A567" s="68" t="s">
        <v>127</v>
      </c>
      <c r="B567" s="69" t="s">
        <v>419</v>
      </c>
      <c r="C567" s="69" t="s">
        <v>490</v>
      </c>
      <c r="D567" s="69" t="s">
        <v>128</v>
      </c>
      <c r="E567" s="69" t="s">
        <v>129</v>
      </c>
      <c r="F567" s="70">
        <v>99119.17</v>
      </c>
      <c r="G567" s="70">
        <v>99119.17</v>
      </c>
      <c r="H567" s="70">
        <v>99119.17</v>
      </c>
    </row>
    <row r="568" spans="1:8" ht="78" x14ac:dyDescent="0.35">
      <c r="A568" s="68" t="s">
        <v>127</v>
      </c>
      <c r="B568" s="69" t="s">
        <v>419</v>
      </c>
      <c r="C568" s="69" t="s">
        <v>490</v>
      </c>
      <c r="D568" s="69" t="s">
        <v>130</v>
      </c>
      <c r="E568" s="69" t="s">
        <v>129</v>
      </c>
      <c r="F568" s="70">
        <v>200</v>
      </c>
      <c r="G568" s="70">
        <v>200</v>
      </c>
      <c r="H568" s="70">
        <v>200</v>
      </c>
    </row>
    <row r="569" spans="1:8" ht="31.2" x14ac:dyDescent="0.35">
      <c r="A569" s="68" t="s">
        <v>131</v>
      </c>
      <c r="B569" s="69" t="s">
        <v>419</v>
      </c>
      <c r="C569" s="69" t="s">
        <v>490</v>
      </c>
      <c r="D569" s="69" t="s">
        <v>130</v>
      </c>
      <c r="E569" s="69" t="s">
        <v>132</v>
      </c>
      <c r="F569" s="70">
        <v>1387.28</v>
      </c>
      <c r="G569" s="70">
        <v>1387.28</v>
      </c>
      <c r="H569" s="70">
        <v>1387.28</v>
      </c>
    </row>
    <row r="570" spans="1:8" ht="78" x14ac:dyDescent="0.35">
      <c r="A570" s="68" t="s">
        <v>127</v>
      </c>
      <c r="B570" s="69" t="s">
        <v>419</v>
      </c>
      <c r="C570" s="69" t="s">
        <v>490</v>
      </c>
      <c r="D570" s="69" t="s">
        <v>431</v>
      </c>
      <c r="E570" s="69" t="s">
        <v>129</v>
      </c>
      <c r="F570" s="70">
        <v>51983.39</v>
      </c>
      <c r="G570" s="70">
        <v>51983.39</v>
      </c>
      <c r="H570" s="70">
        <v>51983.39</v>
      </c>
    </row>
    <row r="571" spans="1:8" ht="31.2" x14ac:dyDescent="0.35">
      <c r="A571" s="68" t="s">
        <v>131</v>
      </c>
      <c r="B571" s="69" t="s">
        <v>419</v>
      </c>
      <c r="C571" s="69" t="s">
        <v>490</v>
      </c>
      <c r="D571" s="69" t="s">
        <v>431</v>
      </c>
      <c r="E571" s="69" t="s">
        <v>132</v>
      </c>
      <c r="F571" s="70">
        <v>950</v>
      </c>
      <c r="G571" s="70">
        <v>950</v>
      </c>
      <c r="H571" s="70">
        <v>950</v>
      </c>
    </row>
    <row r="572" spans="1:8" ht="78" x14ac:dyDescent="0.35">
      <c r="A572" s="68" t="s">
        <v>127</v>
      </c>
      <c r="B572" s="69" t="s">
        <v>419</v>
      </c>
      <c r="C572" s="69" t="s">
        <v>490</v>
      </c>
      <c r="D572" s="69" t="s">
        <v>491</v>
      </c>
      <c r="E572" s="69" t="s">
        <v>129</v>
      </c>
      <c r="F572" s="70">
        <v>6306.29</v>
      </c>
      <c r="G572" s="70">
        <v>6306.29</v>
      </c>
      <c r="H572" s="70">
        <v>6306.29</v>
      </c>
    </row>
    <row r="573" spans="1:8" ht="31.2" x14ac:dyDescent="0.35">
      <c r="A573" s="68" t="s">
        <v>131</v>
      </c>
      <c r="B573" s="69" t="s">
        <v>419</v>
      </c>
      <c r="C573" s="69" t="s">
        <v>490</v>
      </c>
      <c r="D573" s="69" t="s">
        <v>491</v>
      </c>
      <c r="E573" s="69" t="s">
        <v>132</v>
      </c>
      <c r="F573" s="70">
        <v>98</v>
      </c>
      <c r="G573" s="70">
        <v>98</v>
      </c>
      <c r="H573" s="70">
        <v>98</v>
      </c>
    </row>
    <row r="574" spans="1:8" ht="78" x14ac:dyDescent="0.35">
      <c r="A574" s="68" t="s">
        <v>127</v>
      </c>
      <c r="B574" s="69" t="s">
        <v>419</v>
      </c>
      <c r="C574" s="69" t="s">
        <v>490</v>
      </c>
      <c r="D574" s="69" t="s">
        <v>432</v>
      </c>
      <c r="E574" s="69" t="s">
        <v>129</v>
      </c>
      <c r="F574" s="70">
        <v>37793.03</v>
      </c>
      <c r="G574" s="70">
        <v>37793.03</v>
      </c>
      <c r="H574" s="70">
        <v>37793.03</v>
      </c>
    </row>
    <row r="575" spans="1:8" ht="31.2" x14ac:dyDescent="0.35">
      <c r="A575" s="68" t="s">
        <v>131</v>
      </c>
      <c r="B575" s="69" t="s">
        <v>419</v>
      </c>
      <c r="C575" s="69" t="s">
        <v>490</v>
      </c>
      <c r="D575" s="69" t="s">
        <v>432</v>
      </c>
      <c r="E575" s="69" t="s">
        <v>132</v>
      </c>
      <c r="F575" s="70">
        <v>726</v>
      </c>
      <c r="G575" s="70">
        <v>726</v>
      </c>
      <c r="H575" s="70">
        <v>726</v>
      </c>
    </row>
    <row r="576" spans="1:8" x14ac:dyDescent="0.35">
      <c r="A576" s="68" t="s">
        <v>363</v>
      </c>
      <c r="B576" s="69" t="s">
        <v>419</v>
      </c>
      <c r="C576" s="69" t="s">
        <v>364</v>
      </c>
      <c r="D576" s="69"/>
      <c r="E576" s="69"/>
      <c r="F576" s="70">
        <v>678830.55</v>
      </c>
      <c r="G576" s="70">
        <v>548583.16</v>
      </c>
      <c r="H576" s="70">
        <v>544682.66</v>
      </c>
    </row>
    <row r="577" spans="1:8" x14ac:dyDescent="0.35">
      <c r="A577" s="68" t="s">
        <v>365</v>
      </c>
      <c r="B577" s="69" t="s">
        <v>419</v>
      </c>
      <c r="C577" s="69" t="s">
        <v>366</v>
      </c>
      <c r="D577" s="69"/>
      <c r="E577" s="69"/>
      <c r="F577" s="70">
        <v>209523.76</v>
      </c>
      <c r="G577" s="70">
        <v>92039.77</v>
      </c>
      <c r="H577" s="70">
        <v>92503.18</v>
      </c>
    </row>
    <row r="578" spans="1:8" x14ac:dyDescent="0.35">
      <c r="A578" s="68" t="s">
        <v>335</v>
      </c>
      <c r="B578" s="69" t="s">
        <v>419</v>
      </c>
      <c r="C578" s="69" t="s">
        <v>366</v>
      </c>
      <c r="D578" s="69" t="s">
        <v>336</v>
      </c>
      <c r="E578" s="69"/>
      <c r="F578" s="70">
        <v>209523.76</v>
      </c>
      <c r="G578" s="70">
        <v>92039.77</v>
      </c>
      <c r="H578" s="70">
        <v>92503.18</v>
      </c>
    </row>
    <row r="579" spans="1:8" ht="31.2" x14ac:dyDescent="0.35">
      <c r="A579" s="68" t="s">
        <v>337</v>
      </c>
      <c r="B579" s="69" t="s">
        <v>419</v>
      </c>
      <c r="C579" s="69" t="s">
        <v>366</v>
      </c>
      <c r="D579" s="69" t="s">
        <v>338</v>
      </c>
      <c r="E579" s="69"/>
      <c r="F579" s="70">
        <v>110000</v>
      </c>
      <c r="G579" s="70">
        <v>0</v>
      </c>
      <c r="H579" s="70">
        <v>0</v>
      </c>
    </row>
    <row r="580" spans="1:8" ht="46.8" x14ac:dyDescent="0.35">
      <c r="A580" s="68" t="s">
        <v>151</v>
      </c>
      <c r="B580" s="69" t="s">
        <v>419</v>
      </c>
      <c r="C580" s="69" t="s">
        <v>366</v>
      </c>
      <c r="D580" s="69" t="s">
        <v>492</v>
      </c>
      <c r="E580" s="69" t="s">
        <v>153</v>
      </c>
      <c r="F580" s="70">
        <v>110000</v>
      </c>
      <c r="G580" s="70">
        <v>0</v>
      </c>
      <c r="H580" s="70">
        <v>0</v>
      </c>
    </row>
    <row r="581" spans="1:8" ht="31.2" x14ac:dyDescent="0.35">
      <c r="A581" s="68" t="s">
        <v>424</v>
      </c>
      <c r="B581" s="69" t="s">
        <v>419</v>
      </c>
      <c r="C581" s="69" t="s">
        <v>366</v>
      </c>
      <c r="D581" s="69" t="s">
        <v>425</v>
      </c>
      <c r="E581" s="69"/>
      <c r="F581" s="70">
        <v>99523.76</v>
      </c>
      <c r="G581" s="70">
        <v>92039.77</v>
      </c>
      <c r="H581" s="70">
        <v>92503.18</v>
      </c>
    </row>
    <row r="582" spans="1:8" ht="46.8" x14ac:dyDescent="0.35">
      <c r="A582" s="68" t="s">
        <v>151</v>
      </c>
      <c r="B582" s="69" t="s">
        <v>419</v>
      </c>
      <c r="C582" s="69" t="s">
        <v>366</v>
      </c>
      <c r="D582" s="69" t="s">
        <v>438</v>
      </c>
      <c r="E582" s="69" t="s">
        <v>153</v>
      </c>
      <c r="F582" s="70">
        <v>1200</v>
      </c>
      <c r="G582" s="70">
        <v>1200</v>
      </c>
      <c r="H582" s="70">
        <v>1200</v>
      </c>
    </row>
    <row r="583" spans="1:8" ht="31.2" x14ac:dyDescent="0.35">
      <c r="A583" s="68" t="s">
        <v>131</v>
      </c>
      <c r="B583" s="69" t="s">
        <v>419</v>
      </c>
      <c r="C583" s="69" t="s">
        <v>366</v>
      </c>
      <c r="D583" s="69" t="s">
        <v>493</v>
      </c>
      <c r="E583" s="69" t="s">
        <v>132</v>
      </c>
      <c r="F583" s="70">
        <v>4107.53</v>
      </c>
      <c r="G583" s="70">
        <v>4107.53</v>
      </c>
      <c r="H583" s="70">
        <v>4107.53</v>
      </c>
    </row>
    <row r="584" spans="1:8" ht="46.8" x14ac:dyDescent="0.35">
      <c r="A584" s="68" t="s">
        <v>151</v>
      </c>
      <c r="B584" s="69" t="s">
        <v>419</v>
      </c>
      <c r="C584" s="69" t="s">
        <v>366</v>
      </c>
      <c r="D584" s="69" t="s">
        <v>493</v>
      </c>
      <c r="E584" s="69" t="s">
        <v>153</v>
      </c>
      <c r="F584" s="70">
        <v>53323.78</v>
      </c>
      <c r="G584" s="70">
        <v>53323.78</v>
      </c>
      <c r="H584" s="70">
        <v>53323.78</v>
      </c>
    </row>
    <row r="585" spans="1:8" ht="46.8" x14ac:dyDescent="0.35">
      <c r="A585" s="68" t="s">
        <v>151</v>
      </c>
      <c r="B585" s="69" t="s">
        <v>419</v>
      </c>
      <c r="C585" s="69" t="s">
        <v>366</v>
      </c>
      <c r="D585" s="69" t="s">
        <v>494</v>
      </c>
      <c r="E585" s="69" t="s">
        <v>153</v>
      </c>
      <c r="F585" s="70">
        <v>40892.449999999997</v>
      </c>
      <c r="G585" s="70">
        <v>33408.46</v>
      </c>
      <c r="H585" s="70">
        <v>33871.870000000003</v>
      </c>
    </row>
    <row r="586" spans="1:8" x14ac:dyDescent="0.35">
      <c r="A586" s="68" t="s">
        <v>368</v>
      </c>
      <c r="B586" s="69" t="s">
        <v>419</v>
      </c>
      <c r="C586" s="69" t="s">
        <v>369</v>
      </c>
      <c r="D586" s="69"/>
      <c r="E586" s="69"/>
      <c r="F586" s="70">
        <v>469306.79</v>
      </c>
      <c r="G586" s="70">
        <v>456543.39</v>
      </c>
      <c r="H586" s="70">
        <v>452179.48</v>
      </c>
    </row>
    <row r="587" spans="1:8" x14ac:dyDescent="0.35">
      <c r="A587" s="68" t="s">
        <v>335</v>
      </c>
      <c r="B587" s="69" t="s">
        <v>419</v>
      </c>
      <c r="C587" s="69" t="s">
        <v>369</v>
      </c>
      <c r="D587" s="69" t="s">
        <v>336</v>
      </c>
      <c r="E587" s="69"/>
      <c r="F587" s="70">
        <v>469306.79</v>
      </c>
      <c r="G587" s="70">
        <v>456543.39</v>
      </c>
      <c r="H587" s="70">
        <v>452179.48</v>
      </c>
    </row>
    <row r="588" spans="1:8" ht="31.2" x14ac:dyDescent="0.35">
      <c r="A588" s="68" t="s">
        <v>337</v>
      </c>
      <c r="B588" s="69" t="s">
        <v>419</v>
      </c>
      <c r="C588" s="69" t="s">
        <v>369</v>
      </c>
      <c r="D588" s="69" t="s">
        <v>338</v>
      </c>
      <c r="E588" s="69"/>
      <c r="F588" s="70">
        <v>2727.21</v>
      </c>
      <c r="G588" s="70">
        <v>5469.02</v>
      </c>
      <c r="H588" s="70">
        <v>0</v>
      </c>
    </row>
    <row r="589" spans="1:8" ht="31.2" x14ac:dyDescent="0.35">
      <c r="A589" s="68" t="s">
        <v>198</v>
      </c>
      <c r="B589" s="69" t="s">
        <v>419</v>
      </c>
      <c r="C589" s="69" t="s">
        <v>369</v>
      </c>
      <c r="D589" s="69" t="s">
        <v>495</v>
      </c>
      <c r="E589" s="69" t="s">
        <v>200</v>
      </c>
      <c r="F589" s="70">
        <v>2727.21</v>
      </c>
      <c r="G589" s="70">
        <v>5469.02</v>
      </c>
      <c r="H589" s="70">
        <v>0</v>
      </c>
    </row>
    <row r="590" spans="1:8" ht="31.2" x14ac:dyDescent="0.35">
      <c r="A590" s="68" t="s">
        <v>424</v>
      </c>
      <c r="B590" s="69" t="s">
        <v>419</v>
      </c>
      <c r="C590" s="69" t="s">
        <v>369</v>
      </c>
      <c r="D590" s="69" t="s">
        <v>425</v>
      </c>
      <c r="E590" s="69"/>
      <c r="F590" s="70">
        <v>466579.58</v>
      </c>
      <c r="G590" s="70">
        <v>451074.37</v>
      </c>
      <c r="H590" s="70">
        <v>452179.48</v>
      </c>
    </row>
    <row r="591" spans="1:8" ht="46.8" x14ac:dyDescent="0.35">
      <c r="A591" s="68" t="s">
        <v>151</v>
      </c>
      <c r="B591" s="69" t="s">
        <v>419</v>
      </c>
      <c r="C591" s="69" t="s">
        <v>369</v>
      </c>
      <c r="D591" s="69" t="s">
        <v>496</v>
      </c>
      <c r="E591" s="69" t="s">
        <v>153</v>
      </c>
      <c r="F591" s="70">
        <v>371149.96</v>
      </c>
      <c r="G591" s="70">
        <v>371149.96</v>
      </c>
      <c r="H591" s="70">
        <v>371149.96</v>
      </c>
    </row>
    <row r="592" spans="1:8" ht="46.8" x14ac:dyDescent="0.35">
      <c r="A592" s="68" t="s">
        <v>151</v>
      </c>
      <c r="B592" s="69" t="s">
        <v>419</v>
      </c>
      <c r="C592" s="69" t="s">
        <v>369</v>
      </c>
      <c r="D592" s="69" t="s">
        <v>497</v>
      </c>
      <c r="E592" s="69" t="s">
        <v>153</v>
      </c>
      <c r="F592" s="70">
        <v>29723.7</v>
      </c>
      <c r="G592" s="70">
        <v>29723.7</v>
      </c>
      <c r="H592" s="70">
        <v>29723.7</v>
      </c>
    </row>
    <row r="593" spans="1:8" ht="46.8" x14ac:dyDescent="0.35">
      <c r="A593" s="68" t="s">
        <v>151</v>
      </c>
      <c r="B593" s="69" t="s">
        <v>419</v>
      </c>
      <c r="C593" s="69" t="s">
        <v>369</v>
      </c>
      <c r="D593" s="69" t="s">
        <v>498</v>
      </c>
      <c r="E593" s="69" t="s">
        <v>153</v>
      </c>
      <c r="F593" s="70">
        <v>55682.87</v>
      </c>
      <c r="G593" s="70">
        <v>40177.65</v>
      </c>
      <c r="H593" s="70">
        <v>41282.76</v>
      </c>
    </row>
    <row r="594" spans="1:8" ht="46.8" x14ac:dyDescent="0.35">
      <c r="A594" s="68" t="s">
        <v>151</v>
      </c>
      <c r="B594" s="69" t="s">
        <v>419</v>
      </c>
      <c r="C594" s="69" t="s">
        <v>369</v>
      </c>
      <c r="D594" s="69" t="s">
        <v>499</v>
      </c>
      <c r="E594" s="69" t="s">
        <v>153</v>
      </c>
      <c r="F594" s="70">
        <v>10023.06</v>
      </c>
      <c r="G594" s="70">
        <v>10023.06</v>
      </c>
      <c r="H594" s="70">
        <v>10023.06</v>
      </c>
    </row>
    <row r="595" spans="1:8" ht="46.8" x14ac:dyDescent="0.35">
      <c r="A595" s="68" t="s">
        <v>500</v>
      </c>
      <c r="B595" s="69" t="s">
        <v>501</v>
      </c>
      <c r="C595" s="69"/>
      <c r="D595" s="69"/>
      <c r="E595" s="69"/>
      <c r="F595" s="70">
        <v>148102.57999999999</v>
      </c>
      <c r="G595" s="70">
        <v>148069.73000000001</v>
      </c>
      <c r="H595" s="70">
        <v>148086.04999999999</v>
      </c>
    </row>
    <row r="596" spans="1:8" x14ac:dyDescent="0.35">
      <c r="A596" s="68" t="s">
        <v>119</v>
      </c>
      <c r="B596" s="69" t="s">
        <v>501</v>
      </c>
      <c r="C596" s="69" t="s">
        <v>120</v>
      </c>
      <c r="D596" s="69"/>
      <c r="E596" s="69"/>
      <c r="F596" s="70">
        <v>139159.57</v>
      </c>
      <c r="G596" s="70">
        <v>139127.29999999999</v>
      </c>
      <c r="H596" s="70">
        <v>139129.13</v>
      </c>
    </row>
    <row r="597" spans="1:8" ht="62.4" x14ac:dyDescent="0.35">
      <c r="A597" s="68" t="s">
        <v>373</v>
      </c>
      <c r="B597" s="69" t="s">
        <v>501</v>
      </c>
      <c r="C597" s="69" t="s">
        <v>374</v>
      </c>
      <c r="D597" s="69"/>
      <c r="E597" s="69"/>
      <c r="F597" s="70">
        <v>138809.13</v>
      </c>
      <c r="G597" s="70">
        <v>138776.82999999999</v>
      </c>
      <c r="H597" s="70">
        <v>138778.63</v>
      </c>
    </row>
    <row r="598" spans="1:8" ht="31.2" x14ac:dyDescent="0.35">
      <c r="A598" s="68" t="s">
        <v>123</v>
      </c>
      <c r="B598" s="69" t="s">
        <v>501</v>
      </c>
      <c r="C598" s="69" t="s">
        <v>374</v>
      </c>
      <c r="D598" s="69" t="s">
        <v>124</v>
      </c>
      <c r="E598" s="69"/>
      <c r="F598" s="70">
        <v>138809.13</v>
      </c>
      <c r="G598" s="70">
        <v>138776.82999999999</v>
      </c>
      <c r="H598" s="70">
        <v>138778.63</v>
      </c>
    </row>
    <row r="599" spans="1:8" ht="46.8" x14ac:dyDescent="0.35">
      <c r="A599" s="68" t="s">
        <v>125</v>
      </c>
      <c r="B599" s="69" t="s">
        <v>501</v>
      </c>
      <c r="C599" s="69" t="s">
        <v>374</v>
      </c>
      <c r="D599" s="69" t="s">
        <v>126</v>
      </c>
      <c r="E599" s="69"/>
      <c r="F599" s="70">
        <v>138809.13</v>
      </c>
      <c r="G599" s="70">
        <v>138776.82999999999</v>
      </c>
      <c r="H599" s="70">
        <v>138778.63</v>
      </c>
    </row>
    <row r="600" spans="1:8" ht="78" x14ac:dyDescent="0.35">
      <c r="A600" s="68" t="s">
        <v>127</v>
      </c>
      <c r="B600" s="69" t="s">
        <v>501</v>
      </c>
      <c r="C600" s="69" t="s">
        <v>374</v>
      </c>
      <c r="D600" s="69" t="s">
        <v>128</v>
      </c>
      <c r="E600" s="69" t="s">
        <v>129</v>
      </c>
      <c r="F600" s="70">
        <v>136679.9</v>
      </c>
      <c r="G600" s="70">
        <v>136679.9</v>
      </c>
      <c r="H600" s="70">
        <v>136679.9</v>
      </c>
    </row>
    <row r="601" spans="1:8" ht="78" x14ac:dyDescent="0.35">
      <c r="A601" s="68" t="s">
        <v>127</v>
      </c>
      <c r="B601" s="69" t="s">
        <v>501</v>
      </c>
      <c r="C601" s="69" t="s">
        <v>374</v>
      </c>
      <c r="D601" s="69" t="s">
        <v>130</v>
      </c>
      <c r="E601" s="69" t="s">
        <v>129</v>
      </c>
      <c r="F601" s="70">
        <v>167.2</v>
      </c>
      <c r="G601" s="70">
        <v>167.2</v>
      </c>
      <c r="H601" s="70">
        <v>167.2</v>
      </c>
    </row>
    <row r="602" spans="1:8" ht="31.2" x14ac:dyDescent="0.35">
      <c r="A602" s="68" t="s">
        <v>131</v>
      </c>
      <c r="B602" s="69" t="s">
        <v>501</v>
      </c>
      <c r="C602" s="69" t="s">
        <v>374</v>
      </c>
      <c r="D602" s="69" t="s">
        <v>130</v>
      </c>
      <c r="E602" s="69" t="s">
        <v>132</v>
      </c>
      <c r="F602" s="70">
        <v>1962.03</v>
      </c>
      <c r="G602" s="70">
        <v>1929.73</v>
      </c>
      <c r="H602" s="70">
        <v>1931.53</v>
      </c>
    </row>
    <row r="603" spans="1:8" x14ac:dyDescent="0.35">
      <c r="A603" s="68" t="s">
        <v>140</v>
      </c>
      <c r="B603" s="69" t="s">
        <v>501</v>
      </c>
      <c r="C603" s="69" t="s">
        <v>141</v>
      </c>
      <c r="D603" s="69"/>
      <c r="E603" s="69"/>
      <c r="F603" s="70">
        <v>350.44</v>
      </c>
      <c r="G603" s="70">
        <v>350.47</v>
      </c>
      <c r="H603" s="70">
        <v>350.5</v>
      </c>
    </row>
    <row r="604" spans="1:8" ht="33.75" customHeight="1" x14ac:dyDescent="0.35">
      <c r="A604" s="68" t="s">
        <v>142</v>
      </c>
      <c r="B604" s="69" t="s">
        <v>501</v>
      </c>
      <c r="C604" s="69" t="s">
        <v>141</v>
      </c>
      <c r="D604" s="69" t="s">
        <v>143</v>
      </c>
      <c r="E604" s="69"/>
      <c r="F604" s="70">
        <v>350</v>
      </c>
      <c r="G604" s="70">
        <v>350</v>
      </c>
      <c r="H604" s="70">
        <v>350</v>
      </c>
    </row>
    <row r="605" spans="1:8" ht="31.2" x14ac:dyDescent="0.35">
      <c r="A605" s="68" t="s">
        <v>144</v>
      </c>
      <c r="B605" s="69" t="s">
        <v>501</v>
      </c>
      <c r="C605" s="69" t="s">
        <v>141</v>
      </c>
      <c r="D605" s="69" t="s">
        <v>145</v>
      </c>
      <c r="E605" s="69"/>
      <c r="F605" s="70">
        <v>350</v>
      </c>
      <c r="G605" s="70">
        <v>350</v>
      </c>
      <c r="H605" s="70">
        <v>350</v>
      </c>
    </row>
    <row r="606" spans="1:8" ht="31.2" x14ac:dyDescent="0.35">
      <c r="A606" s="68" t="s">
        <v>131</v>
      </c>
      <c r="B606" s="69" t="s">
        <v>501</v>
      </c>
      <c r="C606" s="69" t="s">
        <v>141</v>
      </c>
      <c r="D606" s="69" t="s">
        <v>502</v>
      </c>
      <c r="E606" s="69" t="s">
        <v>132</v>
      </c>
      <c r="F606" s="70">
        <v>350</v>
      </c>
      <c r="G606" s="70">
        <v>350</v>
      </c>
      <c r="H606" s="70">
        <v>350</v>
      </c>
    </row>
    <row r="607" spans="1:8" ht="36" customHeight="1" x14ac:dyDescent="0.35">
      <c r="A607" s="68" t="s">
        <v>123</v>
      </c>
      <c r="B607" s="69" t="s">
        <v>501</v>
      </c>
      <c r="C607" s="69" t="s">
        <v>141</v>
      </c>
      <c r="D607" s="69" t="s">
        <v>124</v>
      </c>
      <c r="E607" s="69"/>
      <c r="F607" s="70">
        <v>0.44</v>
      </c>
      <c r="G607" s="70">
        <v>0.47</v>
      </c>
      <c r="H607" s="70">
        <v>0.5</v>
      </c>
    </row>
    <row r="608" spans="1:8" ht="46.8" x14ac:dyDescent="0.35">
      <c r="A608" s="68" t="s">
        <v>125</v>
      </c>
      <c r="B608" s="69" t="s">
        <v>501</v>
      </c>
      <c r="C608" s="69" t="s">
        <v>141</v>
      </c>
      <c r="D608" s="69" t="s">
        <v>126</v>
      </c>
      <c r="E608" s="69"/>
      <c r="F608" s="70">
        <v>0.44</v>
      </c>
      <c r="G608" s="70">
        <v>0.47</v>
      </c>
      <c r="H608" s="70">
        <v>0.5</v>
      </c>
    </row>
    <row r="609" spans="1:8" ht="34.5" customHeight="1" x14ac:dyDescent="0.35">
      <c r="A609" s="68" t="s">
        <v>131</v>
      </c>
      <c r="B609" s="69" t="s">
        <v>501</v>
      </c>
      <c r="C609" s="69" t="s">
        <v>141</v>
      </c>
      <c r="D609" s="69" t="s">
        <v>503</v>
      </c>
      <c r="E609" s="69" t="s">
        <v>132</v>
      </c>
      <c r="F609" s="70">
        <v>0.44</v>
      </c>
      <c r="G609" s="70">
        <v>0.47</v>
      </c>
      <c r="H609" s="70">
        <v>0.5</v>
      </c>
    </row>
    <row r="610" spans="1:8" x14ac:dyDescent="0.35">
      <c r="A610" s="68" t="s">
        <v>157</v>
      </c>
      <c r="B610" s="69" t="s">
        <v>501</v>
      </c>
      <c r="C610" s="69" t="s">
        <v>158</v>
      </c>
      <c r="D610" s="69"/>
      <c r="E610" s="69"/>
      <c r="F610" s="70">
        <v>5500.96</v>
      </c>
      <c r="G610" s="70">
        <v>5500.96</v>
      </c>
      <c r="H610" s="70">
        <v>5500.96</v>
      </c>
    </row>
    <row r="611" spans="1:8" ht="31.2" x14ac:dyDescent="0.35">
      <c r="A611" s="68" t="s">
        <v>187</v>
      </c>
      <c r="B611" s="69" t="s">
        <v>501</v>
      </c>
      <c r="C611" s="69" t="s">
        <v>188</v>
      </c>
      <c r="D611" s="69"/>
      <c r="E611" s="69"/>
      <c r="F611" s="70">
        <v>5500.96</v>
      </c>
      <c r="G611" s="70">
        <v>5500.96</v>
      </c>
      <c r="H611" s="70">
        <v>5500.96</v>
      </c>
    </row>
    <row r="612" spans="1:8" ht="35.25" customHeight="1" x14ac:dyDescent="0.35">
      <c r="A612" s="68" t="s">
        <v>194</v>
      </c>
      <c r="B612" s="69" t="s">
        <v>501</v>
      </c>
      <c r="C612" s="69" t="s">
        <v>188</v>
      </c>
      <c r="D612" s="69" t="s">
        <v>195</v>
      </c>
      <c r="E612" s="69"/>
      <c r="F612" s="70">
        <v>5500.96</v>
      </c>
      <c r="G612" s="70">
        <v>5500.96</v>
      </c>
      <c r="H612" s="70">
        <v>5500.96</v>
      </c>
    </row>
    <row r="613" spans="1:8" ht="31.2" x14ac:dyDescent="0.35">
      <c r="A613" s="68" t="s">
        <v>223</v>
      </c>
      <c r="B613" s="69" t="s">
        <v>501</v>
      </c>
      <c r="C613" s="69" t="s">
        <v>188</v>
      </c>
      <c r="D613" s="69" t="s">
        <v>224</v>
      </c>
      <c r="E613" s="69"/>
      <c r="F613" s="70">
        <v>5500.96</v>
      </c>
      <c r="G613" s="70">
        <v>5500.96</v>
      </c>
      <c r="H613" s="70">
        <v>5500.96</v>
      </c>
    </row>
    <row r="614" spans="1:8" ht="31.2" x14ac:dyDescent="0.35">
      <c r="A614" s="68" t="s">
        <v>131</v>
      </c>
      <c r="B614" s="69" t="s">
        <v>501</v>
      </c>
      <c r="C614" s="69" t="s">
        <v>188</v>
      </c>
      <c r="D614" s="69" t="s">
        <v>504</v>
      </c>
      <c r="E614" s="69" t="s">
        <v>132</v>
      </c>
      <c r="F614" s="70">
        <v>150</v>
      </c>
      <c r="G614" s="70">
        <v>150</v>
      </c>
      <c r="H614" s="70">
        <v>150</v>
      </c>
    </row>
    <row r="615" spans="1:8" ht="31.2" x14ac:dyDescent="0.35">
      <c r="A615" s="68" t="s">
        <v>131</v>
      </c>
      <c r="B615" s="69" t="s">
        <v>501</v>
      </c>
      <c r="C615" s="69" t="s">
        <v>188</v>
      </c>
      <c r="D615" s="69" t="s">
        <v>505</v>
      </c>
      <c r="E615" s="69" t="s">
        <v>132</v>
      </c>
      <c r="F615" s="70">
        <v>1198.8</v>
      </c>
      <c r="G615" s="70">
        <v>1198.8</v>
      </c>
      <c r="H615" s="70">
        <v>1198.8</v>
      </c>
    </row>
    <row r="616" spans="1:8" ht="31.2" x14ac:dyDescent="0.35">
      <c r="A616" s="68" t="s">
        <v>131</v>
      </c>
      <c r="B616" s="69" t="s">
        <v>501</v>
      </c>
      <c r="C616" s="69" t="s">
        <v>188</v>
      </c>
      <c r="D616" s="69" t="s">
        <v>506</v>
      </c>
      <c r="E616" s="69" t="s">
        <v>132</v>
      </c>
      <c r="F616" s="70">
        <v>4152.16</v>
      </c>
      <c r="G616" s="70">
        <v>4152.16</v>
      </c>
      <c r="H616" s="70">
        <v>4152.16</v>
      </c>
    </row>
    <row r="617" spans="1:8" x14ac:dyDescent="0.35">
      <c r="A617" s="68" t="s">
        <v>190</v>
      </c>
      <c r="B617" s="69" t="s">
        <v>501</v>
      </c>
      <c r="C617" s="69" t="s">
        <v>191</v>
      </c>
      <c r="D617" s="69"/>
      <c r="E617" s="69"/>
      <c r="F617" s="70">
        <v>3165.35</v>
      </c>
      <c r="G617" s="70">
        <v>3179.27</v>
      </c>
      <c r="H617" s="70">
        <v>3193.76</v>
      </c>
    </row>
    <row r="618" spans="1:8" x14ac:dyDescent="0.35">
      <c r="A618" s="68" t="s">
        <v>264</v>
      </c>
      <c r="B618" s="69" t="s">
        <v>501</v>
      </c>
      <c r="C618" s="69" t="s">
        <v>265</v>
      </c>
      <c r="D618" s="69"/>
      <c r="E618" s="69"/>
      <c r="F618" s="70">
        <v>3165.35</v>
      </c>
      <c r="G618" s="70">
        <v>3179.27</v>
      </c>
      <c r="H618" s="70">
        <v>3193.76</v>
      </c>
    </row>
    <row r="619" spans="1:8" ht="36.75" customHeight="1" x14ac:dyDescent="0.35">
      <c r="A619" s="68" t="s">
        <v>194</v>
      </c>
      <c r="B619" s="69" t="s">
        <v>501</v>
      </c>
      <c r="C619" s="69" t="s">
        <v>265</v>
      </c>
      <c r="D619" s="69" t="s">
        <v>195</v>
      </c>
      <c r="E619" s="69"/>
      <c r="F619" s="70">
        <v>3165.34</v>
      </c>
      <c r="G619" s="70">
        <v>3179.28</v>
      </c>
      <c r="H619" s="70">
        <v>3193.77</v>
      </c>
    </row>
    <row r="620" spans="1:8" ht="31.2" x14ac:dyDescent="0.35">
      <c r="A620" s="68" t="s">
        <v>223</v>
      </c>
      <c r="B620" s="69" t="s">
        <v>501</v>
      </c>
      <c r="C620" s="69" t="s">
        <v>265</v>
      </c>
      <c r="D620" s="69" t="s">
        <v>224</v>
      </c>
      <c r="E620" s="69"/>
      <c r="F620" s="70">
        <v>3165.34</v>
      </c>
      <c r="G620" s="70">
        <v>3179.28</v>
      </c>
      <c r="H620" s="70">
        <v>3193.77</v>
      </c>
    </row>
    <row r="621" spans="1:8" ht="31.2" x14ac:dyDescent="0.35">
      <c r="A621" s="68" t="s">
        <v>131</v>
      </c>
      <c r="B621" s="69" t="s">
        <v>501</v>
      </c>
      <c r="C621" s="69" t="s">
        <v>265</v>
      </c>
      <c r="D621" s="69" t="s">
        <v>299</v>
      </c>
      <c r="E621" s="69" t="s">
        <v>132</v>
      </c>
      <c r="F621" s="70">
        <v>3165.34</v>
      </c>
      <c r="G621" s="70">
        <v>3179.28</v>
      </c>
      <c r="H621" s="70">
        <v>3193.77</v>
      </c>
    </row>
    <row r="622" spans="1:8" x14ac:dyDescent="0.35">
      <c r="A622" s="68" t="s">
        <v>162</v>
      </c>
      <c r="B622" s="69" t="s">
        <v>501</v>
      </c>
      <c r="C622" s="69" t="s">
        <v>163</v>
      </c>
      <c r="D622" s="69"/>
      <c r="E622" s="69"/>
      <c r="F622" s="70">
        <v>276.7</v>
      </c>
      <c r="G622" s="70">
        <v>262.2</v>
      </c>
      <c r="H622" s="70">
        <v>262.2</v>
      </c>
    </row>
    <row r="623" spans="1:8" ht="31.2" x14ac:dyDescent="0.35">
      <c r="A623" s="68" t="s">
        <v>164</v>
      </c>
      <c r="B623" s="69" t="s">
        <v>501</v>
      </c>
      <c r="C623" s="69" t="s">
        <v>165</v>
      </c>
      <c r="D623" s="69"/>
      <c r="E623" s="69"/>
      <c r="F623" s="70">
        <v>276.7</v>
      </c>
      <c r="G623" s="70">
        <v>262.2</v>
      </c>
      <c r="H623" s="70">
        <v>262.2</v>
      </c>
    </row>
    <row r="624" spans="1:8" ht="31.2" x14ac:dyDescent="0.35">
      <c r="A624" s="68" t="s">
        <v>123</v>
      </c>
      <c r="B624" s="69" t="s">
        <v>501</v>
      </c>
      <c r="C624" s="69" t="s">
        <v>165</v>
      </c>
      <c r="D624" s="69" t="s">
        <v>124</v>
      </c>
      <c r="E624" s="69"/>
      <c r="F624" s="70">
        <v>276.7</v>
      </c>
      <c r="G624" s="70">
        <v>262.2</v>
      </c>
      <c r="H624" s="70">
        <v>262.2</v>
      </c>
    </row>
    <row r="625" spans="1:8" ht="46.8" x14ac:dyDescent="0.35">
      <c r="A625" s="68" t="s">
        <v>125</v>
      </c>
      <c r="B625" s="69" t="s">
        <v>501</v>
      </c>
      <c r="C625" s="69" t="s">
        <v>165</v>
      </c>
      <c r="D625" s="69" t="s">
        <v>126</v>
      </c>
      <c r="E625" s="69"/>
      <c r="F625" s="70">
        <v>276.7</v>
      </c>
      <c r="G625" s="70">
        <v>262.2</v>
      </c>
      <c r="H625" s="70">
        <v>262.2</v>
      </c>
    </row>
    <row r="626" spans="1:8" ht="31.2" x14ac:dyDescent="0.35">
      <c r="A626" s="68" t="s">
        <v>131</v>
      </c>
      <c r="B626" s="69" t="s">
        <v>501</v>
      </c>
      <c r="C626" s="69" t="s">
        <v>165</v>
      </c>
      <c r="D626" s="69" t="s">
        <v>130</v>
      </c>
      <c r="E626" s="69" t="s">
        <v>132</v>
      </c>
      <c r="F626" s="70">
        <v>276.7</v>
      </c>
      <c r="G626" s="70">
        <v>262.2</v>
      </c>
      <c r="H626" s="70">
        <v>262.2</v>
      </c>
    </row>
    <row r="627" spans="1:8" ht="46.8" x14ac:dyDescent="0.35">
      <c r="A627" s="68" t="s">
        <v>507</v>
      </c>
      <c r="B627" s="69" t="s">
        <v>508</v>
      </c>
      <c r="C627" s="69"/>
      <c r="D627" s="69"/>
      <c r="E627" s="69"/>
      <c r="F627" s="70">
        <v>4572649.79</v>
      </c>
      <c r="G627" s="70">
        <v>4011441.35</v>
      </c>
      <c r="H627" s="70">
        <v>3680622.68</v>
      </c>
    </row>
    <row r="628" spans="1:8" x14ac:dyDescent="0.35">
      <c r="A628" s="68" t="s">
        <v>157</v>
      </c>
      <c r="B628" s="69" t="s">
        <v>508</v>
      </c>
      <c r="C628" s="69" t="s">
        <v>158</v>
      </c>
      <c r="D628" s="69"/>
      <c r="E628" s="69"/>
      <c r="F628" s="70">
        <v>4289241.79</v>
      </c>
      <c r="G628" s="70">
        <v>3728033.35</v>
      </c>
      <c r="H628" s="70">
        <v>3397214.68</v>
      </c>
    </row>
    <row r="629" spans="1:8" x14ac:dyDescent="0.35">
      <c r="A629" s="68" t="s">
        <v>509</v>
      </c>
      <c r="B629" s="69" t="s">
        <v>508</v>
      </c>
      <c r="C629" s="69" t="s">
        <v>510</v>
      </c>
      <c r="D629" s="69"/>
      <c r="E629" s="69"/>
      <c r="F629" s="70">
        <v>1308647.1000000001</v>
      </c>
      <c r="G629" s="70">
        <v>959440.1</v>
      </c>
      <c r="H629" s="70">
        <v>959440.1</v>
      </c>
    </row>
    <row r="630" spans="1:8" ht="31.2" x14ac:dyDescent="0.35">
      <c r="A630" s="68" t="s">
        <v>229</v>
      </c>
      <c r="B630" s="69" t="s">
        <v>508</v>
      </c>
      <c r="C630" s="69" t="s">
        <v>510</v>
      </c>
      <c r="D630" s="69" t="s">
        <v>230</v>
      </c>
      <c r="E630" s="69"/>
      <c r="F630" s="70">
        <v>1182363.98</v>
      </c>
      <c r="G630" s="70">
        <v>833156.98</v>
      </c>
      <c r="H630" s="70">
        <v>833156.98</v>
      </c>
    </row>
    <row r="631" spans="1:8" ht="31.2" x14ac:dyDescent="0.35">
      <c r="A631" s="68" t="s">
        <v>402</v>
      </c>
      <c r="B631" s="69" t="s">
        <v>508</v>
      </c>
      <c r="C631" s="69" t="s">
        <v>510</v>
      </c>
      <c r="D631" s="69" t="s">
        <v>403</v>
      </c>
      <c r="E631" s="69"/>
      <c r="F631" s="70">
        <v>134635.64000000001</v>
      </c>
      <c r="G631" s="70">
        <v>134635.64000000001</v>
      </c>
      <c r="H631" s="70">
        <v>134635.64000000001</v>
      </c>
    </row>
    <row r="632" spans="1:8" x14ac:dyDescent="0.35">
      <c r="A632" s="68" t="s">
        <v>137</v>
      </c>
      <c r="B632" s="69" t="s">
        <v>508</v>
      </c>
      <c r="C632" s="69" t="s">
        <v>510</v>
      </c>
      <c r="D632" s="69" t="s">
        <v>511</v>
      </c>
      <c r="E632" s="69" t="s">
        <v>139</v>
      </c>
      <c r="F632" s="70">
        <v>134635.64000000001</v>
      </c>
      <c r="G632" s="70">
        <v>134635.64000000001</v>
      </c>
      <c r="H632" s="70">
        <v>134635.64000000001</v>
      </c>
    </row>
    <row r="633" spans="1:8" ht="31.2" x14ac:dyDescent="0.35">
      <c r="A633" s="68" t="s">
        <v>231</v>
      </c>
      <c r="B633" s="69" t="s">
        <v>508</v>
      </c>
      <c r="C633" s="69" t="s">
        <v>510</v>
      </c>
      <c r="D633" s="69" t="s">
        <v>232</v>
      </c>
      <c r="E633" s="69"/>
      <c r="F633" s="70">
        <v>1047728.34</v>
      </c>
      <c r="G633" s="70">
        <v>698521.34</v>
      </c>
      <c r="H633" s="70">
        <v>698521.34</v>
      </c>
    </row>
    <row r="634" spans="1:8" ht="31.2" x14ac:dyDescent="0.35">
      <c r="A634" s="68" t="s">
        <v>131</v>
      </c>
      <c r="B634" s="69" t="s">
        <v>508</v>
      </c>
      <c r="C634" s="69" t="s">
        <v>510</v>
      </c>
      <c r="D634" s="69" t="s">
        <v>512</v>
      </c>
      <c r="E634" s="69" t="s">
        <v>132</v>
      </c>
      <c r="F634" s="70">
        <v>898700.13</v>
      </c>
      <c r="G634" s="70">
        <v>549493.13</v>
      </c>
      <c r="H634" s="70">
        <v>549493.13</v>
      </c>
    </row>
    <row r="635" spans="1:8" ht="31.2" x14ac:dyDescent="0.35">
      <c r="A635" s="68" t="s">
        <v>131</v>
      </c>
      <c r="B635" s="69" t="s">
        <v>508</v>
      </c>
      <c r="C635" s="69" t="s">
        <v>510</v>
      </c>
      <c r="D635" s="69" t="s">
        <v>513</v>
      </c>
      <c r="E635" s="69" t="s">
        <v>132</v>
      </c>
      <c r="F635" s="70">
        <v>3560</v>
      </c>
      <c r="G635" s="70">
        <v>3560</v>
      </c>
      <c r="H635" s="70">
        <v>3560</v>
      </c>
    </row>
    <row r="636" spans="1:8" ht="31.2" x14ac:dyDescent="0.35">
      <c r="A636" s="68" t="s">
        <v>131</v>
      </c>
      <c r="B636" s="69" t="s">
        <v>508</v>
      </c>
      <c r="C636" s="69" t="s">
        <v>510</v>
      </c>
      <c r="D636" s="69" t="s">
        <v>514</v>
      </c>
      <c r="E636" s="69" t="s">
        <v>132</v>
      </c>
      <c r="F636" s="70">
        <v>11865.2</v>
      </c>
      <c r="G636" s="70">
        <v>11865.2</v>
      </c>
      <c r="H636" s="70">
        <v>11865.2</v>
      </c>
    </row>
    <row r="637" spans="1:8" x14ac:dyDescent="0.35">
      <c r="A637" s="68" t="s">
        <v>137</v>
      </c>
      <c r="B637" s="69" t="s">
        <v>508</v>
      </c>
      <c r="C637" s="69" t="s">
        <v>510</v>
      </c>
      <c r="D637" s="69" t="s">
        <v>515</v>
      </c>
      <c r="E637" s="69" t="s">
        <v>139</v>
      </c>
      <c r="F637" s="70">
        <v>133603</v>
      </c>
      <c r="G637" s="70">
        <v>133603</v>
      </c>
      <c r="H637" s="70">
        <v>133603</v>
      </c>
    </row>
    <row r="638" spans="1:8" ht="31.2" x14ac:dyDescent="0.35">
      <c r="A638" s="68" t="s">
        <v>123</v>
      </c>
      <c r="B638" s="69" t="s">
        <v>508</v>
      </c>
      <c r="C638" s="69" t="s">
        <v>510</v>
      </c>
      <c r="D638" s="69" t="s">
        <v>124</v>
      </c>
      <c r="E638" s="69"/>
      <c r="F638" s="70">
        <v>126283.12</v>
      </c>
      <c r="G638" s="70">
        <v>126283.12</v>
      </c>
      <c r="H638" s="70">
        <v>126283.12</v>
      </c>
    </row>
    <row r="639" spans="1:8" ht="46.8" x14ac:dyDescent="0.35">
      <c r="A639" s="68" t="s">
        <v>125</v>
      </c>
      <c r="B639" s="69" t="s">
        <v>508</v>
      </c>
      <c r="C639" s="69" t="s">
        <v>510</v>
      </c>
      <c r="D639" s="69" t="s">
        <v>126</v>
      </c>
      <c r="E639" s="69"/>
      <c r="F639" s="70">
        <v>59763.06</v>
      </c>
      <c r="G639" s="70">
        <v>59763.06</v>
      </c>
      <c r="H639" s="70">
        <v>59763.06</v>
      </c>
    </row>
    <row r="640" spans="1:8" ht="78" x14ac:dyDescent="0.35">
      <c r="A640" s="68" t="s">
        <v>127</v>
      </c>
      <c r="B640" s="69" t="s">
        <v>508</v>
      </c>
      <c r="C640" s="69" t="s">
        <v>510</v>
      </c>
      <c r="D640" s="69" t="s">
        <v>128</v>
      </c>
      <c r="E640" s="69" t="s">
        <v>129</v>
      </c>
      <c r="F640" s="70">
        <v>58842.55</v>
      </c>
      <c r="G640" s="70">
        <v>58842.55</v>
      </c>
      <c r="H640" s="70">
        <v>58842.55</v>
      </c>
    </row>
    <row r="641" spans="1:8" ht="78" x14ac:dyDescent="0.35">
      <c r="A641" s="68" t="s">
        <v>127</v>
      </c>
      <c r="B641" s="69" t="s">
        <v>508</v>
      </c>
      <c r="C641" s="69" t="s">
        <v>510</v>
      </c>
      <c r="D641" s="69" t="s">
        <v>130</v>
      </c>
      <c r="E641" s="69" t="s">
        <v>129</v>
      </c>
      <c r="F641" s="70">
        <v>100</v>
      </c>
      <c r="G641" s="70">
        <v>100</v>
      </c>
      <c r="H641" s="70">
        <v>100</v>
      </c>
    </row>
    <row r="642" spans="1:8" ht="31.2" x14ac:dyDescent="0.35">
      <c r="A642" s="68" t="s">
        <v>131</v>
      </c>
      <c r="B642" s="69" t="s">
        <v>508</v>
      </c>
      <c r="C642" s="69" t="s">
        <v>510</v>
      </c>
      <c r="D642" s="69" t="s">
        <v>130</v>
      </c>
      <c r="E642" s="69" t="s">
        <v>132</v>
      </c>
      <c r="F642" s="70">
        <v>768.62</v>
      </c>
      <c r="G642" s="70">
        <v>768.62</v>
      </c>
      <c r="H642" s="70">
        <v>768.62</v>
      </c>
    </row>
    <row r="643" spans="1:8" ht="31.2" x14ac:dyDescent="0.35">
      <c r="A643" s="68" t="s">
        <v>131</v>
      </c>
      <c r="B643" s="69" t="s">
        <v>508</v>
      </c>
      <c r="C643" s="69" t="s">
        <v>510</v>
      </c>
      <c r="D643" s="69" t="s">
        <v>516</v>
      </c>
      <c r="E643" s="69" t="s">
        <v>132</v>
      </c>
      <c r="F643" s="70">
        <v>51.89</v>
      </c>
      <c r="G643" s="70">
        <v>51.89</v>
      </c>
      <c r="H643" s="70">
        <v>51.89</v>
      </c>
    </row>
    <row r="644" spans="1:8" x14ac:dyDescent="0.35">
      <c r="A644" s="68" t="s">
        <v>182</v>
      </c>
      <c r="B644" s="69" t="s">
        <v>508</v>
      </c>
      <c r="C644" s="69" t="s">
        <v>510</v>
      </c>
      <c r="D644" s="69" t="s">
        <v>183</v>
      </c>
      <c r="E644" s="69"/>
      <c r="F644" s="70">
        <v>66520.06</v>
      </c>
      <c r="G644" s="70">
        <v>66520.06</v>
      </c>
      <c r="H644" s="70">
        <v>66520.06</v>
      </c>
    </row>
    <row r="645" spans="1:8" ht="78" x14ac:dyDescent="0.35">
      <c r="A645" s="68" t="s">
        <v>127</v>
      </c>
      <c r="B645" s="69" t="s">
        <v>508</v>
      </c>
      <c r="C645" s="69" t="s">
        <v>510</v>
      </c>
      <c r="D645" s="69" t="s">
        <v>184</v>
      </c>
      <c r="E645" s="69" t="s">
        <v>129</v>
      </c>
      <c r="F645" s="70">
        <v>63934.23</v>
      </c>
      <c r="G645" s="70">
        <v>63934.23</v>
      </c>
      <c r="H645" s="70">
        <v>63934.23</v>
      </c>
    </row>
    <row r="646" spans="1:8" ht="78" x14ac:dyDescent="0.35">
      <c r="A646" s="68" t="s">
        <v>127</v>
      </c>
      <c r="B646" s="69" t="s">
        <v>508</v>
      </c>
      <c r="C646" s="69" t="s">
        <v>510</v>
      </c>
      <c r="D646" s="69" t="s">
        <v>185</v>
      </c>
      <c r="E646" s="69" t="s">
        <v>129</v>
      </c>
      <c r="F646" s="70">
        <v>7</v>
      </c>
      <c r="G646" s="70">
        <v>7</v>
      </c>
      <c r="H646" s="70">
        <v>7</v>
      </c>
    </row>
    <row r="647" spans="1:8" ht="31.2" x14ac:dyDescent="0.35">
      <c r="A647" s="68" t="s">
        <v>131</v>
      </c>
      <c r="B647" s="69" t="s">
        <v>508</v>
      </c>
      <c r="C647" s="69" t="s">
        <v>510</v>
      </c>
      <c r="D647" s="69" t="s">
        <v>185</v>
      </c>
      <c r="E647" s="69" t="s">
        <v>132</v>
      </c>
      <c r="F647" s="70">
        <v>2578.83</v>
      </c>
      <c r="G647" s="70">
        <v>2578.83</v>
      </c>
      <c r="H647" s="70">
        <v>2578.83</v>
      </c>
    </row>
    <row r="648" spans="1:8" x14ac:dyDescent="0.35">
      <c r="A648" s="68" t="s">
        <v>227</v>
      </c>
      <c r="B648" s="69" t="s">
        <v>508</v>
      </c>
      <c r="C648" s="69" t="s">
        <v>228</v>
      </c>
      <c r="D648" s="69"/>
      <c r="E648" s="69"/>
      <c r="F648" s="70">
        <v>2980594.7</v>
      </c>
      <c r="G648" s="70">
        <v>2768593.25</v>
      </c>
      <c r="H648" s="70">
        <v>2437774.59</v>
      </c>
    </row>
    <row r="649" spans="1:8" ht="31.2" x14ac:dyDescent="0.35">
      <c r="A649" s="68" t="s">
        <v>229</v>
      </c>
      <c r="B649" s="69" t="s">
        <v>508</v>
      </c>
      <c r="C649" s="69" t="s">
        <v>228</v>
      </c>
      <c r="D649" s="69" t="s">
        <v>230</v>
      </c>
      <c r="E649" s="69"/>
      <c r="F649" s="70">
        <v>2847231.17</v>
      </c>
      <c r="G649" s="70">
        <v>2635229.7200000002</v>
      </c>
      <c r="H649" s="70">
        <v>2304411.06</v>
      </c>
    </row>
    <row r="650" spans="1:8" ht="31.2" x14ac:dyDescent="0.35">
      <c r="A650" s="68" t="s">
        <v>402</v>
      </c>
      <c r="B650" s="69" t="s">
        <v>508</v>
      </c>
      <c r="C650" s="69" t="s">
        <v>228</v>
      </c>
      <c r="D650" s="69" t="s">
        <v>403</v>
      </c>
      <c r="E650" s="69"/>
      <c r="F650" s="70">
        <v>1893207.95</v>
      </c>
      <c r="G650" s="70">
        <v>1575273.72</v>
      </c>
      <c r="H650" s="70">
        <v>1291619.06</v>
      </c>
    </row>
    <row r="651" spans="1:8" ht="31.2" x14ac:dyDescent="0.35">
      <c r="A651" s="68" t="s">
        <v>198</v>
      </c>
      <c r="B651" s="69" t="s">
        <v>508</v>
      </c>
      <c r="C651" s="69" t="s">
        <v>228</v>
      </c>
      <c r="D651" s="69" t="s">
        <v>517</v>
      </c>
      <c r="E651" s="69" t="s">
        <v>200</v>
      </c>
      <c r="F651" s="70">
        <v>0</v>
      </c>
      <c r="G651" s="70">
        <v>2550</v>
      </c>
      <c r="H651" s="70">
        <v>1418.56</v>
      </c>
    </row>
    <row r="652" spans="1:8" ht="31.2" x14ac:dyDescent="0.35">
      <c r="A652" s="68" t="s">
        <v>198</v>
      </c>
      <c r="B652" s="69" t="s">
        <v>508</v>
      </c>
      <c r="C652" s="69" t="s">
        <v>228</v>
      </c>
      <c r="D652" s="69" t="s">
        <v>518</v>
      </c>
      <c r="E652" s="69" t="s">
        <v>200</v>
      </c>
      <c r="F652" s="70">
        <v>0</v>
      </c>
      <c r="G652" s="70">
        <v>0</v>
      </c>
      <c r="H652" s="70">
        <v>26672.01</v>
      </c>
    </row>
    <row r="653" spans="1:8" ht="31.2" x14ac:dyDescent="0.35">
      <c r="A653" s="68" t="s">
        <v>198</v>
      </c>
      <c r="B653" s="69" t="s">
        <v>508</v>
      </c>
      <c r="C653" s="69" t="s">
        <v>228</v>
      </c>
      <c r="D653" s="69" t="s">
        <v>519</v>
      </c>
      <c r="E653" s="69" t="s">
        <v>200</v>
      </c>
      <c r="F653" s="70">
        <v>1944.15</v>
      </c>
      <c r="G653" s="70">
        <v>2800</v>
      </c>
      <c r="H653" s="70">
        <v>0</v>
      </c>
    </row>
    <row r="654" spans="1:8" ht="31.2" x14ac:dyDescent="0.35">
      <c r="A654" s="68" t="s">
        <v>198</v>
      </c>
      <c r="B654" s="69" t="s">
        <v>508</v>
      </c>
      <c r="C654" s="69" t="s">
        <v>228</v>
      </c>
      <c r="D654" s="69" t="s">
        <v>520</v>
      </c>
      <c r="E654" s="69" t="s">
        <v>200</v>
      </c>
      <c r="F654" s="70">
        <v>121292.58</v>
      </c>
      <c r="G654" s="70">
        <v>54737.61</v>
      </c>
      <c r="H654" s="70">
        <v>0</v>
      </c>
    </row>
    <row r="655" spans="1:8" ht="31.2" x14ac:dyDescent="0.35">
      <c r="A655" s="68" t="s">
        <v>198</v>
      </c>
      <c r="B655" s="69" t="s">
        <v>508</v>
      </c>
      <c r="C655" s="69" t="s">
        <v>228</v>
      </c>
      <c r="D655" s="69" t="s">
        <v>521</v>
      </c>
      <c r="E655" s="69" t="s">
        <v>200</v>
      </c>
      <c r="F655" s="70">
        <v>21000</v>
      </c>
      <c r="G655" s="70">
        <v>3500</v>
      </c>
      <c r="H655" s="70">
        <v>0</v>
      </c>
    </row>
    <row r="656" spans="1:8" ht="31.2" x14ac:dyDescent="0.35">
      <c r="A656" s="68" t="s">
        <v>198</v>
      </c>
      <c r="B656" s="69" t="s">
        <v>508</v>
      </c>
      <c r="C656" s="69" t="s">
        <v>228</v>
      </c>
      <c r="D656" s="69" t="s">
        <v>522</v>
      </c>
      <c r="E656" s="69" t="s">
        <v>200</v>
      </c>
      <c r="F656" s="70">
        <v>2500</v>
      </c>
      <c r="G656" s="70">
        <v>0</v>
      </c>
      <c r="H656" s="70">
        <v>0</v>
      </c>
    </row>
    <row r="657" spans="1:8" ht="31.2" x14ac:dyDescent="0.35">
      <c r="A657" s="68" t="s">
        <v>198</v>
      </c>
      <c r="B657" s="69" t="s">
        <v>508</v>
      </c>
      <c r="C657" s="69" t="s">
        <v>228</v>
      </c>
      <c r="D657" s="69" t="s">
        <v>523</v>
      </c>
      <c r="E657" s="69" t="s">
        <v>200</v>
      </c>
      <c r="F657" s="70">
        <v>5000</v>
      </c>
      <c r="G657" s="70">
        <v>9000</v>
      </c>
      <c r="H657" s="70">
        <v>7972.78</v>
      </c>
    </row>
    <row r="658" spans="1:8" ht="31.2" x14ac:dyDescent="0.35">
      <c r="A658" s="68" t="s">
        <v>198</v>
      </c>
      <c r="B658" s="69" t="s">
        <v>508</v>
      </c>
      <c r="C658" s="69" t="s">
        <v>228</v>
      </c>
      <c r="D658" s="69" t="s">
        <v>524</v>
      </c>
      <c r="E658" s="69" t="s">
        <v>200</v>
      </c>
      <c r="F658" s="70">
        <v>862.91</v>
      </c>
      <c r="G658" s="70">
        <v>0</v>
      </c>
      <c r="H658" s="70">
        <v>0</v>
      </c>
    </row>
    <row r="659" spans="1:8" ht="31.2" x14ac:dyDescent="0.35">
      <c r="A659" s="68" t="s">
        <v>198</v>
      </c>
      <c r="B659" s="69" t="s">
        <v>508</v>
      </c>
      <c r="C659" s="69" t="s">
        <v>228</v>
      </c>
      <c r="D659" s="69" t="s">
        <v>525</v>
      </c>
      <c r="E659" s="69" t="s">
        <v>200</v>
      </c>
      <c r="F659" s="70">
        <v>0</v>
      </c>
      <c r="G659" s="70">
        <v>0</v>
      </c>
      <c r="H659" s="70">
        <v>26948.67</v>
      </c>
    </row>
    <row r="660" spans="1:8" ht="31.2" x14ac:dyDescent="0.35">
      <c r="A660" s="68" t="s">
        <v>198</v>
      </c>
      <c r="B660" s="69" t="s">
        <v>508</v>
      </c>
      <c r="C660" s="69" t="s">
        <v>228</v>
      </c>
      <c r="D660" s="69" t="s">
        <v>526</v>
      </c>
      <c r="E660" s="69" t="s">
        <v>200</v>
      </c>
      <c r="F660" s="70">
        <v>0</v>
      </c>
      <c r="G660" s="70">
        <v>0</v>
      </c>
      <c r="H660" s="70">
        <v>4009.83</v>
      </c>
    </row>
    <row r="661" spans="1:8" ht="31.2" x14ac:dyDescent="0.35">
      <c r="A661" s="68" t="s">
        <v>198</v>
      </c>
      <c r="B661" s="69" t="s">
        <v>508</v>
      </c>
      <c r="C661" s="69" t="s">
        <v>228</v>
      </c>
      <c r="D661" s="69" t="s">
        <v>527</v>
      </c>
      <c r="E661" s="69" t="s">
        <v>200</v>
      </c>
      <c r="F661" s="70">
        <v>0</v>
      </c>
      <c r="G661" s="70">
        <v>0</v>
      </c>
      <c r="H661" s="70">
        <v>5106.59</v>
      </c>
    </row>
    <row r="662" spans="1:8" ht="31.2" x14ac:dyDescent="0.35">
      <c r="A662" s="68" t="s">
        <v>198</v>
      </c>
      <c r="B662" s="69" t="s">
        <v>508</v>
      </c>
      <c r="C662" s="69" t="s">
        <v>228</v>
      </c>
      <c r="D662" s="69" t="s">
        <v>528</v>
      </c>
      <c r="E662" s="69" t="s">
        <v>200</v>
      </c>
      <c r="F662" s="70">
        <v>509.71</v>
      </c>
      <c r="G662" s="70">
        <v>1840.62</v>
      </c>
      <c r="H662" s="70">
        <v>2893.46</v>
      </c>
    </row>
    <row r="663" spans="1:8" ht="31.2" x14ac:dyDescent="0.35">
      <c r="A663" s="68" t="s">
        <v>198</v>
      </c>
      <c r="B663" s="69" t="s">
        <v>508</v>
      </c>
      <c r="C663" s="69" t="s">
        <v>228</v>
      </c>
      <c r="D663" s="69" t="s">
        <v>529</v>
      </c>
      <c r="E663" s="69" t="s">
        <v>200</v>
      </c>
      <c r="F663" s="70">
        <v>70400</v>
      </c>
      <c r="G663" s="70">
        <v>281600</v>
      </c>
      <c r="H663" s="70">
        <v>447.19</v>
      </c>
    </row>
    <row r="664" spans="1:8" ht="31.2" x14ac:dyDescent="0.35">
      <c r="A664" s="68" t="s">
        <v>198</v>
      </c>
      <c r="B664" s="69" t="s">
        <v>508</v>
      </c>
      <c r="C664" s="69" t="s">
        <v>228</v>
      </c>
      <c r="D664" s="69" t="s">
        <v>530</v>
      </c>
      <c r="E664" s="69" t="s">
        <v>200</v>
      </c>
      <c r="F664" s="70">
        <v>33025</v>
      </c>
      <c r="G664" s="70">
        <v>1782.52</v>
      </c>
      <c r="H664" s="70">
        <v>1868.08</v>
      </c>
    </row>
    <row r="665" spans="1:8" ht="31.2" x14ac:dyDescent="0.35">
      <c r="A665" s="68" t="s">
        <v>198</v>
      </c>
      <c r="B665" s="69" t="s">
        <v>508</v>
      </c>
      <c r="C665" s="69" t="s">
        <v>228</v>
      </c>
      <c r="D665" s="69" t="s">
        <v>531</v>
      </c>
      <c r="E665" s="69" t="s">
        <v>200</v>
      </c>
      <c r="F665" s="70">
        <v>1948.73</v>
      </c>
      <c r="G665" s="70">
        <v>2042.27</v>
      </c>
      <c r="H665" s="70">
        <v>0</v>
      </c>
    </row>
    <row r="666" spans="1:8" ht="31.2" x14ac:dyDescent="0.35">
      <c r="A666" s="68" t="s">
        <v>198</v>
      </c>
      <c r="B666" s="69" t="s">
        <v>508</v>
      </c>
      <c r="C666" s="69" t="s">
        <v>228</v>
      </c>
      <c r="D666" s="69" t="s">
        <v>532</v>
      </c>
      <c r="E666" s="69" t="s">
        <v>200</v>
      </c>
      <c r="F666" s="70">
        <v>1713.43</v>
      </c>
      <c r="G666" s="70">
        <v>688.15</v>
      </c>
      <c r="H666" s="70">
        <v>0</v>
      </c>
    </row>
    <row r="667" spans="1:8" ht="31.2" x14ac:dyDescent="0.35">
      <c r="A667" s="68" t="s">
        <v>198</v>
      </c>
      <c r="B667" s="69" t="s">
        <v>508</v>
      </c>
      <c r="C667" s="69" t="s">
        <v>228</v>
      </c>
      <c r="D667" s="69" t="s">
        <v>533</v>
      </c>
      <c r="E667" s="69" t="s">
        <v>200</v>
      </c>
      <c r="F667" s="70">
        <v>7862.44</v>
      </c>
      <c r="G667" s="70">
        <v>28416.55</v>
      </c>
      <c r="H667" s="70">
        <v>0</v>
      </c>
    </row>
    <row r="668" spans="1:8" ht="31.2" x14ac:dyDescent="0.35">
      <c r="A668" s="68" t="s">
        <v>198</v>
      </c>
      <c r="B668" s="69" t="s">
        <v>508</v>
      </c>
      <c r="C668" s="69" t="s">
        <v>228</v>
      </c>
      <c r="D668" s="69" t="s">
        <v>534</v>
      </c>
      <c r="E668" s="69" t="s">
        <v>200</v>
      </c>
      <c r="F668" s="70">
        <v>1570.68</v>
      </c>
      <c r="G668" s="70">
        <v>0</v>
      </c>
      <c r="H668" s="70">
        <v>0</v>
      </c>
    </row>
    <row r="669" spans="1:8" ht="31.2" x14ac:dyDescent="0.35">
      <c r="A669" s="68" t="s">
        <v>198</v>
      </c>
      <c r="B669" s="69" t="s">
        <v>508</v>
      </c>
      <c r="C669" s="69" t="s">
        <v>228</v>
      </c>
      <c r="D669" s="69" t="s">
        <v>535</v>
      </c>
      <c r="E669" s="69" t="s">
        <v>200</v>
      </c>
      <c r="F669" s="70">
        <v>617.41</v>
      </c>
      <c r="G669" s="70">
        <v>0</v>
      </c>
      <c r="H669" s="70">
        <v>0</v>
      </c>
    </row>
    <row r="670" spans="1:8" ht="31.2" x14ac:dyDescent="0.35">
      <c r="A670" s="68" t="s">
        <v>198</v>
      </c>
      <c r="B670" s="69" t="s">
        <v>508</v>
      </c>
      <c r="C670" s="69" t="s">
        <v>228</v>
      </c>
      <c r="D670" s="69" t="s">
        <v>536</v>
      </c>
      <c r="E670" s="69" t="s">
        <v>200</v>
      </c>
      <c r="F670" s="70">
        <v>1992.81</v>
      </c>
      <c r="G670" s="70">
        <v>0</v>
      </c>
      <c r="H670" s="70">
        <v>0</v>
      </c>
    </row>
    <row r="671" spans="1:8" ht="31.2" x14ac:dyDescent="0.35">
      <c r="A671" s="68" t="s">
        <v>198</v>
      </c>
      <c r="B671" s="69" t="s">
        <v>508</v>
      </c>
      <c r="C671" s="69" t="s">
        <v>228</v>
      </c>
      <c r="D671" s="69" t="s">
        <v>537</v>
      </c>
      <c r="E671" s="69" t="s">
        <v>200</v>
      </c>
      <c r="F671" s="70">
        <v>70561.84</v>
      </c>
      <c r="G671" s="70">
        <v>0</v>
      </c>
      <c r="H671" s="70">
        <v>0</v>
      </c>
    </row>
    <row r="672" spans="1:8" ht="31.2" x14ac:dyDescent="0.35">
      <c r="A672" s="68" t="s">
        <v>198</v>
      </c>
      <c r="B672" s="69" t="s">
        <v>508</v>
      </c>
      <c r="C672" s="69" t="s">
        <v>228</v>
      </c>
      <c r="D672" s="69" t="s">
        <v>538</v>
      </c>
      <c r="E672" s="69" t="s">
        <v>200</v>
      </c>
      <c r="F672" s="70">
        <v>57443.360000000001</v>
      </c>
      <c r="G672" s="70">
        <v>0</v>
      </c>
      <c r="H672" s="70">
        <v>0</v>
      </c>
    </row>
    <row r="673" spans="1:8" ht="31.2" x14ac:dyDescent="0.35">
      <c r="A673" s="68" t="s">
        <v>131</v>
      </c>
      <c r="B673" s="69" t="s">
        <v>508</v>
      </c>
      <c r="C673" s="69" t="s">
        <v>228</v>
      </c>
      <c r="D673" s="69" t="s">
        <v>539</v>
      </c>
      <c r="E673" s="69" t="s">
        <v>132</v>
      </c>
      <c r="F673" s="70">
        <v>940753.11</v>
      </c>
      <c r="G673" s="70">
        <v>824182.67</v>
      </c>
      <c r="H673" s="70">
        <v>824182.67</v>
      </c>
    </row>
    <row r="674" spans="1:8" ht="31.2" x14ac:dyDescent="0.35">
      <c r="A674" s="68" t="s">
        <v>131</v>
      </c>
      <c r="B674" s="69" t="s">
        <v>508</v>
      </c>
      <c r="C674" s="69" t="s">
        <v>228</v>
      </c>
      <c r="D674" s="69" t="s">
        <v>540</v>
      </c>
      <c r="E674" s="69" t="s">
        <v>132</v>
      </c>
      <c r="F674" s="70">
        <v>516356</v>
      </c>
      <c r="G674" s="70">
        <v>330850</v>
      </c>
      <c r="H674" s="70">
        <v>330850</v>
      </c>
    </row>
    <row r="675" spans="1:8" ht="31.2" x14ac:dyDescent="0.35">
      <c r="A675" s="68" t="s">
        <v>198</v>
      </c>
      <c r="B675" s="69" t="s">
        <v>508</v>
      </c>
      <c r="C675" s="69" t="s">
        <v>228</v>
      </c>
      <c r="D675" s="69" t="s">
        <v>541</v>
      </c>
      <c r="E675" s="69" t="s">
        <v>200</v>
      </c>
      <c r="F675" s="70">
        <v>35853.79</v>
      </c>
      <c r="G675" s="70">
        <v>31283.34</v>
      </c>
      <c r="H675" s="70">
        <v>59249.22</v>
      </c>
    </row>
    <row r="676" spans="1:8" ht="31.2" x14ac:dyDescent="0.35">
      <c r="A676" s="68" t="s">
        <v>231</v>
      </c>
      <c r="B676" s="69" t="s">
        <v>508</v>
      </c>
      <c r="C676" s="69" t="s">
        <v>228</v>
      </c>
      <c r="D676" s="69" t="s">
        <v>232</v>
      </c>
      <c r="E676" s="69"/>
      <c r="F676" s="70">
        <v>954023.22</v>
      </c>
      <c r="G676" s="70">
        <v>1059956</v>
      </c>
      <c r="H676" s="70">
        <v>1012792</v>
      </c>
    </row>
    <row r="677" spans="1:8" ht="31.2" x14ac:dyDescent="0.35">
      <c r="A677" s="68" t="s">
        <v>131</v>
      </c>
      <c r="B677" s="69" t="s">
        <v>508</v>
      </c>
      <c r="C677" s="69" t="s">
        <v>228</v>
      </c>
      <c r="D677" s="69" t="s">
        <v>233</v>
      </c>
      <c r="E677" s="69" t="s">
        <v>132</v>
      </c>
      <c r="F677" s="70">
        <v>925835.22</v>
      </c>
      <c r="G677" s="70">
        <v>1032354</v>
      </c>
      <c r="H677" s="70">
        <v>985190</v>
      </c>
    </row>
    <row r="678" spans="1:8" x14ac:dyDescent="0.35">
      <c r="A678" s="68" t="s">
        <v>137</v>
      </c>
      <c r="B678" s="69" t="s">
        <v>508</v>
      </c>
      <c r="C678" s="69" t="s">
        <v>228</v>
      </c>
      <c r="D678" s="69" t="s">
        <v>233</v>
      </c>
      <c r="E678" s="69" t="s">
        <v>139</v>
      </c>
      <c r="F678" s="70">
        <v>15890</v>
      </c>
      <c r="G678" s="70">
        <v>15304</v>
      </c>
      <c r="H678" s="70">
        <v>15304</v>
      </c>
    </row>
    <row r="679" spans="1:8" ht="31.2" x14ac:dyDescent="0.35">
      <c r="A679" s="68" t="s">
        <v>131</v>
      </c>
      <c r="B679" s="69" t="s">
        <v>508</v>
      </c>
      <c r="C679" s="69" t="s">
        <v>228</v>
      </c>
      <c r="D679" s="69" t="s">
        <v>542</v>
      </c>
      <c r="E679" s="69" t="s">
        <v>132</v>
      </c>
      <c r="F679" s="70">
        <v>12298</v>
      </c>
      <c r="G679" s="70">
        <v>12298</v>
      </c>
      <c r="H679" s="70">
        <v>12298</v>
      </c>
    </row>
    <row r="680" spans="1:8" ht="31.2" x14ac:dyDescent="0.35">
      <c r="A680" s="68" t="s">
        <v>123</v>
      </c>
      <c r="B680" s="69" t="s">
        <v>508</v>
      </c>
      <c r="C680" s="69" t="s">
        <v>228</v>
      </c>
      <c r="D680" s="69" t="s">
        <v>124</v>
      </c>
      <c r="E680" s="69"/>
      <c r="F680" s="70">
        <v>133363.51999999999</v>
      </c>
      <c r="G680" s="70">
        <v>133363.53</v>
      </c>
      <c r="H680" s="70">
        <v>133363.51999999999</v>
      </c>
    </row>
    <row r="681" spans="1:8" x14ac:dyDescent="0.35">
      <c r="A681" s="68" t="s">
        <v>182</v>
      </c>
      <c r="B681" s="69" t="s">
        <v>508</v>
      </c>
      <c r="C681" s="69" t="s">
        <v>228</v>
      </c>
      <c r="D681" s="69" t="s">
        <v>183</v>
      </c>
      <c r="E681" s="69"/>
      <c r="F681" s="70">
        <v>133363.51999999999</v>
      </c>
      <c r="G681" s="70">
        <v>133363.53</v>
      </c>
      <c r="H681" s="70">
        <v>133363.51999999999</v>
      </c>
    </row>
    <row r="682" spans="1:8" ht="78" x14ac:dyDescent="0.35">
      <c r="A682" s="68" t="s">
        <v>127</v>
      </c>
      <c r="B682" s="69" t="s">
        <v>508</v>
      </c>
      <c r="C682" s="69" t="s">
        <v>228</v>
      </c>
      <c r="D682" s="69" t="s">
        <v>184</v>
      </c>
      <c r="E682" s="69" t="s">
        <v>129</v>
      </c>
      <c r="F682" s="70">
        <v>129394.82</v>
      </c>
      <c r="G682" s="70">
        <v>129394.82</v>
      </c>
      <c r="H682" s="70">
        <v>129394.82</v>
      </c>
    </row>
    <row r="683" spans="1:8" ht="78" x14ac:dyDescent="0.35">
      <c r="A683" s="68" t="s">
        <v>127</v>
      </c>
      <c r="B683" s="69" t="s">
        <v>508</v>
      </c>
      <c r="C683" s="69" t="s">
        <v>228</v>
      </c>
      <c r="D683" s="69" t="s">
        <v>185</v>
      </c>
      <c r="E683" s="69" t="s">
        <v>129</v>
      </c>
      <c r="F683" s="70">
        <v>30</v>
      </c>
      <c r="G683" s="70">
        <v>30</v>
      </c>
      <c r="H683" s="70">
        <v>30</v>
      </c>
    </row>
    <row r="684" spans="1:8" ht="31.2" x14ac:dyDescent="0.35">
      <c r="A684" s="68" t="s">
        <v>131</v>
      </c>
      <c r="B684" s="69" t="s">
        <v>508</v>
      </c>
      <c r="C684" s="69" t="s">
        <v>228</v>
      </c>
      <c r="D684" s="69" t="s">
        <v>185</v>
      </c>
      <c r="E684" s="69" t="s">
        <v>132</v>
      </c>
      <c r="F684" s="70">
        <v>3798.71</v>
      </c>
      <c r="G684" s="70">
        <v>3798.71</v>
      </c>
      <c r="H684" s="70">
        <v>3798.71</v>
      </c>
    </row>
    <row r="685" spans="1:8" x14ac:dyDescent="0.35">
      <c r="A685" s="68" t="s">
        <v>137</v>
      </c>
      <c r="B685" s="69" t="s">
        <v>508</v>
      </c>
      <c r="C685" s="69" t="s">
        <v>228</v>
      </c>
      <c r="D685" s="69" t="s">
        <v>185</v>
      </c>
      <c r="E685" s="69" t="s">
        <v>139</v>
      </c>
      <c r="F685" s="70">
        <v>140</v>
      </c>
      <c r="G685" s="70">
        <v>140</v>
      </c>
      <c r="H685" s="70">
        <v>140</v>
      </c>
    </row>
    <row r="686" spans="1:8" x14ac:dyDescent="0.35">
      <c r="A686" s="68" t="s">
        <v>162</v>
      </c>
      <c r="B686" s="69" t="s">
        <v>508</v>
      </c>
      <c r="C686" s="69" t="s">
        <v>163</v>
      </c>
      <c r="D686" s="69"/>
      <c r="E686" s="69"/>
      <c r="F686" s="70">
        <v>254</v>
      </c>
      <c r="G686" s="70">
        <v>254</v>
      </c>
      <c r="H686" s="70">
        <v>254</v>
      </c>
    </row>
    <row r="687" spans="1:8" ht="31.2" x14ac:dyDescent="0.35">
      <c r="A687" s="68" t="s">
        <v>164</v>
      </c>
      <c r="B687" s="69" t="s">
        <v>508</v>
      </c>
      <c r="C687" s="69" t="s">
        <v>165</v>
      </c>
      <c r="D687" s="69"/>
      <c r="E687" s="69"/>
      <c r="F687" s="70">
        <v>254</v>
      </c>
      <c r="G687" s="70">
        <v>254</v>
      </c>
      <c r="H687" s="70">
        <v>254</v>
      </c>
    </row>
    <row r="688" spans="1:8" ht="31.2" x14ac:dyDescent="0.35">
      <c r="A688" s="68" t="s">
        <v>123</v>
      </c>
      <c r="B688" s="69" t="s">
        <v>508</v>
      </c>
      <c r="C688" s="69" t="s">
        <v>165</v>
      </c>
      <c r="D688" s="69" t="s">
        <v>124</v>
      </c>
      <c r="E688" s="69"/>
      <c r="F688" s="70">
        <v>254</v>
      </c>
      <c r="G688" s="70">
        <v>254</v>
      </c>
      <c r="H688" s="70">
        <v>254</v>
      </c>
    </row>
    <row r="689" spans="1:8" ht="46.8" x14ac:dyDescent="0.35">
      <c r="A689" s="68" t="s">
        <v>125</v>
      </c>
      <c r="B689" s="69" t="s">
        <v>508</v>
      </c>
      <c r="C689" s="69" t="s">
        <v>165</v>
      </c>
      <c r="D689" s="69" t="s">
        <v>126</v>
      </c>
      <c r="E689" s="69"/>
      <c r="F689" s="70">
        <v>100</v>
      </c>
      <c r="G689" s="70">
        <v>100</v>
      </c>
      <c r="H689" s="70">
        <v>100</v>
      </c>
    </row>
    <row r="690" spans="1:8" ht="31.2" x14ac:dyDescent="0.35">
      <c r="A690" s="68" t="s">
        <v>131</v>
      </c>
      <c r="B690" s="69" t="s">
        <v>508</v>
      </c>
      <c r="C690" s="69" t="s">
        <v>165</v>
      </c>
      <c r="D690" s="69" t="s">
        <v>130</v>
      </c>
      <c r="E690" s="69" t="s">
        <v>132</v>
      </c>
      <c r="F690" s="70">
        <v>100</v>
      </c>
      <c r="G690" s="70">
        <v>100</v>
      </c>
      <c r="H690" s="70">
        <v>100</v>
      </c>
    </row>
    <row r="691" spans="1:8" x14ac:dyDescent="0.35">
      <c r="A691" s="68" t="s">
        <v>182</v>
      </c>
      <c r="B691" s="69" t="s">
        <v>508</v>
      </c>
      <c r="C691" s="69" t="s">
        <v>165</v>
      </c>
      <c r="D691" s="69" t="s">
        <v>183</v>
      </c>
      <c r="E691" s="69"/>
      <c r="F691" s="70">
        <v>154</v>
      </c>
      <c r="G691" s="70">
        <v>154</v>
      </c>
      <c r="H691" s="70">
        <v>154</v>
      </c>
    </row>
    <row r="692" spans="1:8" ht="31.2" x14ac:dyDescent="0.35">
      <c r="A692" s="68" t="s">
        <v>131</v>
      </c>
      <c r="B692" s="69" t="s">
        <v>508</v>
      </c>
      <c r="C692" s="69" t="s">
        <v>165</v>
      </c>
      <c r="D692" s="69" t="s">
        <v>185</v>
      </c>
      <c r="E692" s="69" t="s">
        <v>132</v>
      </c>
      <c r="F692" s="70">
        <v>154</v>
      </c>
      <c r="G692" s="70">
        <v>154</v>
      </c>
      <c r="H692" s="70">
        <v>154</v>
      </c>
    </row>
    <row r="693" spans="1:8" x14ac:dyDescent="0.35">
      <c r="A693" s="68" t="s">
        <v>354</v>
      </c>
      <c r="B693" s="69" t="s">
        <v>508</v>
      </c>
      <c r="C693" s="69" t="s">
        <v>355</v>
      </c>
      <c r="D693" s="69"/>
      <c r="E693" s="69"/>
      <c r="F693" s="70">
        <v>283154</v>
      </c>
      <c r="G693" s="70">
        <v>283154</v>
      </c>
      <c r="H693" s="70">
        <v>283154</v>
      </c>
    </row>
    <row r="694" spans="1:8" x14ac:dyDescent="0.35">
      <c r="A694" s="68" t="s">
        <v>356</v>
      </c>
      <c r="B694" s="69" t="s">
        <v>508</v>
      </c>
      <c r="C694" s="69" t="s">
        <v>357</v>
      </c>
      <c r="D694" s="69"/>
      <c r="E694" s="69"/>
      <c r="F694" s="70">
        <v>283154</v>
      </c>
      <c r="G694" s="70">
        <v>283154</v>
      </c>
      <c r="H694" s="70">
        <v>283154</v>
      </c>
    </row>
    <row r="695" spans="1:8" ht="31.2" x14ac:dyDescent="0.35">
      <c r="A695" s="68" t="s">
        <v>358</v>
      </c>
      <c r="B695" s="69" t="s">
        <v>508</v>
      </c>
      <c r="C695" s="69" t="s">
        <v>357</v>
      </c>
      <c r="D695" s="69" t="s">
        <v>359</v>
      </c>
      <c r="E695" s="69"/>
      <c r="F695" s="70">
        <v>283154</v>
      </c>
      <c r="G695" s="70">
        <v>283154</v>
      </c>
      <c r="H695" s="70">
        <v>283154</v>
      </c>
    </row>
    <row r="696" spans="1:8" ht="31.2" x14ac:dyDescent="0.35">
      <c r="A696" s="68" t="s">
        <v>360</v>
      </c>
      <c r="B696" s="69" t="s">
        <v>508</v>
      </c>
      <c r="C696" s="69" t="s">
        <v>357</v>
      </c>
      <c r="D696" s="69" t="s">
        <v>361</v>
      </c>
      <c r="E696" s="69"/>
      <c r="F696" s="70">
        <v>283154</v>
      </c>
      <c r="G696" s="70">
        <v>283154</v>
      </c>
      <c r="H696" s="70">
        <v>283154</v>
      </c>
    </row>
    <row r="697" spans="1:8" x14ac:dyDescent="0.35">
      <c r="A697" s="68" t="s">
        <v>137</v>
      </c>
      <c r="B697" s="69" t="s">
        <v>508</v>
      </c>
      <c r="C697" s="69" t="s">
        <v>357</v>
      </c>
      <c r="D697" s="69" t="s">
        <v>543</v>
      </c>
      <c r="E697" s="69" t="s">
        <v>139</v>
      </c>
      <c r="F697" s="70">
        <v>247159</v>
      </c>
      <c r="G697" s="70">
        <v>247159</v>
      </c>
      <c r="H697" s="70">
        <v>247159</v>
      </c>
    </row>
    <row r="698" spans="1:8" x14ac:dyDescent="0.35">
      <c r="A698" s="68" t="s">
        <v>137</v>
      </c>
      <c r="B698" s="69" t="s">
        <v>508</v>
      </c>
      <c r="C698" s="69" t="s">
        <v>357</v>
      </c>
      <c r="D698" s="69" t="s">
        <v>544</v>
      </c>
      <c r="E698" s="69" t="s">
        <v>139</v>
      </c>
      <c r="F698" s="70">
        <v>35995</v>
      </c>
      <c r="G698" s="70">
        <v>35995</v>
      </c>
      <c r="H698" s="70">
        <v>35995</v>
      </c>
    </row>
    <row r="699" spans="1:8" ht="31.2" x14ac:dyDescent="0.35">
      <c r="A699" s="68" t="s">
        <v>545</v>
      </c>
      <c r="B699" s="69" t="s">
        <v>546</v>
      </c>
      <c r="C699" s="69"/>
      <c r="D699" s="69"/>
      <c r="E699" s="69"/>
      <c r="F699" s="70">
        <v>11472043.619999999</v>
      </c>
      <c r="G699" s="70">
        <v>12091732.699999999</v>
      </c>
      <c r="H699" s="70">
        <v>12431885.289999999</v>
      </c>
    </row>
    <row r="700" spans="1:8" x14ac:dyDescent="0.35">
      <c r="A700" s="68" t="s">
        <v>162</v>
      </c>
      <c r="B700" s="69" t="s">
        <v>546</v>
      </c>
      <c r="C700" s="69" t="s">
        <v>163</v>
      </c>
      <c r="D700" s="69"/>
      <c r="E700" s="69"/>
      <c r="F700" s="70">
        <v>11430465.48</v>
      </c>
      <c r="G700" s="70">
        <v>12073485.550000001</v>
      </c>
      <c r="H700" s="70">
        <v>12413638.140000001</v>
      </c>
    </row>
    <row r="701" spans="1:8" x14ac:dyDescent="0.35">
      <c r="A701" s="68" t="s">
        <v>319</v>
      </c>
      <c r="B701" s="69" t="s">
        <v>546</v>
      </c>
      <c r="C701" s="69" t="s">
        <v>320</v>
      </c>
      <c r="D701" s="69"/>
      <c r="E701" s="69"/>
      <c r="F701" s="70">
        <v>4436538.93</v>
      </c>
      <c r="G701" s="70">
        <v>4667553.53</v>
      </c>
      <c r="H701" s="70">
        <v>4838061.51</v>
      </c>
    </row>
    <row r="702" spans="1:8" x14ac:dyDescent="0.35">
      <c r="A702" s="68" t="s">
        <v>147</v>
      </c>
      <c r="B702" s="69" t="s">
        <v>546</v>
      </c>
      <c r="C702" s="69" t="s">
        <v>320</v>
      </c>
      <c r="D702" s="69" t="s">
        <v>148</v>
      </c>
      <c r="E702" s="69"/>
      <c r="F702" s="70">
        <v>4424405.24</v>
      </c>
      <c r="G702" s="70">
        <v>4655419.84</v>
      </c>
      <c r="H702" s="70">
        <v>4825927.82</v>
      </c>
    </row>
    <row r="703" spans="1:8" ht="31.2" x14ac:dyDescent="0.35">
      <c r="A703" s="68" t="s">
        <v>149</v>
      </c>
      <c r="B703" s="69" t="s">
        <v>546</v>
      </c>
      <c r="C703" s="69" t="s">
        <v>320</v>
      </c>
      <c r="D703" s="69" t="s">
        <v>150</v>
      </c>
      <c r="E703" s="69"/>
      <c r="F703" s="70">
        <v>4424405.24</v>
      </c>
      <c r="G703" s="70">
        <v>4655419.84</v>
      </c>
      <c r="H703" s="70">
        <v>4825927.82</v>
      </c>
    </row>
    <row r="704" spans="1:8" ht="46.8" x14ac:dyDescent="0.35">
      <c r="A704" s="68" t="s">
        <v>151</v>
      </c>
      <c r="B704" s="69" t="s">
        <v>546</v>
      </c>
      <c r="C704" s="69" t="s">
        <v>320</v>
      </c>
      <c r="D704" s="69" t="s">
        <v>547</v>
      </c>
      <c r="E704" s="69" t="s">
        <v>153</v>
      </c>
      <c r="F704" s="70">
        <v>1220380.17</v>
      </c>
      <c r="G704" s="70">
        <v>1220265.98</v>
      </c>
      <c r="H704" s="70">
        <v>1220265.98</v>
      </c>
    </row>
    <row r="705" spans="1:8" ht="46.8" x14ac:dyDescent="0.35">
      <c r="A705" s="68" t="s">
        <v>151</v>
      </c>
      <c r="B705" s="69" t="s">
        <v>546</v>
      </c>
      <c r="C705" s="69" t="s">
        <v>320</v>
      </c>
      <c r="D705" s="69" t="s">
        <v>548</v>
      </c>
      <c r="E705" s="69" t="s">
        <v>153</v>
      </c>
      <c r="F705" s="70">
        <v>205500</v>
      </c>
      <c r="G705" s="70">
        <v>224042.41</v>
      </c>
      <c r="H705" s="70">
        <v>224042.41</v>
      </c>
    </row>
    <row r="706" spans="1:8" ht="46.8" x14ac:dyDescent="0.35">
      <c r="A706" s="68" t="s">
        <v>151</v>
      </c>
      <c r="B706" s="69" t="s">
        <v>546</v>
      </c>
      <c r="C706" s="69" t="s">
        <v>320</v>
      </c>
      <c r="D706" s="69" t="s">
        <v>549</v>
      </c>
      <c r="E706" s="69" t="s">
        <v>153</v>
      </c>
      <c r="F706" s="70">
        <v>31907.75</v>
      </c>
      <c r="G706" s="70">
        <v>31907.75</v>
      </c>
      <c r="H706" s="70">
        <v>31907.75</v>
      </c>
    </row>
    <row r="707" spans="1:8" ht="46.8" x14ac:dyDescent="0.35">
      <c r="A707" s="68" t="s">
        <v>151</v>
      </c>
      <c r="B707" s="69" t="s">
        <v>546</v>
      </c>
      <c r="C707" s="69" t="s">
        <v>320</v>
      </c>
      <c r="D707" s="69" t="s">
        <v>550</v>
      </c>
      <c r="E707" s="69" t="s">
        <v>153</v>
      </c>
      <c r="F707" s="70">
        <v>2966617.32</v>
      </c>
      <c r="G707" s="70">
        <v>3179203.7</v>
      </c>
      <c r="H707" s="70">
        <v>3349711.68</v>
      </c>
    </row>
    <row r="708" spans="1:8" ht="31.2" x14ac:dyDescent="0.35">
      <c r="A708" s="68" t="s">
        <v>358</v>
      </c>
      <c r="B708" s="69" t="s">
        <v>546</v>
      </c>
      <c r="C708" s="69" t="s">
        <v>320</v>
      </c>
      <c r="D708" s="69" t="s">
        <v>359</v>
      </c>
      <c r="E708" s="69"/>
      <c r="F708" s="70">
        <v>12133.69</v>
      </c>
      <c r="G708" s="70">
        <v>12133.69</v>
      </c>
      <c r="H708" s="70">
        <v>12133.69</v>
      </c>
    </row>
    <row r="709" spans="1:8" ht="31.2" x14ac:dyDescent="0.35">
      <c r="A709" s="68" t="s">
        <v>360</v>
      </c>
      <c r="B709" s="69" t="s">
        <v>546</v>
      </c>
      <c r="C709" s="69" t="s">
        <v>320</v>
      </c>
      <c r="D709" s="69" t="s">
        <v>361</v>
      </c>
      <c r="E709" s="69"/>
      <c r="F709" s="70">
        <v>12133.69</v>
      </c>
      <c r="G709" s="70">
        <v>12133.69</v>
      </c>
      <c r="H709" s="70">
        <v>12133.69</v>
      </c>
    </row>
    <row r="710" spans="1:8" ht="46.8" x14ac:dyDescent="0.35">
      <c r="A710" s="68" t="s">
        <v>151</v>
      </c>
      <c r="B710" s="69" t="s">
        <v>546</v>
      </c>
      <c r="C710" s="69" t="s">
        <v>320</v>
      </c>
      <c r="D710" s="69" t="s">
        <v>551</v>
      </c>
      <c r="E710" s="69" t="s">
        <v>153</v>
      </c>
      <c r="F710" s="70">
        <v>12133.69</v>
      </c>
      <c r="G710" s="70">
        <v>12133.69</v>
      </c>
      <c r="H710" s="70">
        <v>12133.69</v>
      </c>
    </row>
    <row r="711" spans="1:8" x14ac:dyDescent="0.35">
      <c r="A711" s="68" t="s">
        <v>329</v>
      </c>
      <c r="B711" s="69" t="s">
        <v>546</v>
      </c>
      <c r="C711" s="69" t="s">
        <v>330</v>
      </c>
      <c r="D711" s="69"/>
      <c r="E711" s="69"/>
      <c r="F711" s="70">
        <v>6218341.7599999998</v>
      </c>
      <c r="G711" s="70">
        <v>6525983.4000000004</v>
      </c>
      <c r="H711" s="70">
        <v>6691133.7800000003</v>
      </c>
    </row>
    <row r="712" spans="1:8" x14ac:dyDescent="0.35">
      <c r="A712" s="68" t="s">
        <v>147</v>
      </c>
      <c r="B712" s="69" t="s">
        <v>546</v>
      </c>
      <c r="C712" s="69" t="s">
        <v>330</v>
      </c>
      <c r="D712" s="69" t="s">
        <v>148</v>
      </c>
      <c r="E712" s="69"/>
      <c r="F712" s="70">
        <v>6113036.0300000003</v>
      </c>
      <c r="G712" s="70">
        <v>6418522.3499999996</v>
      </c>
      <c r="H712" s="70">
        <v>6581523.7699999996</v>
      </c>
    </row>
    <row r="713" spans="1:8" ht="31.2" x14ac:dyDescent="0.35">
      <c r="A713" s="68" t="s">
        <v>321</v>
      </c>
      <c r="B713" s="69" t="s">
        <v>546</v>
      </c>
      <c r="C713" s="69" t="s">
        <v>330</v>
      </c>
      <c r="D713" s="69" t="s">
        <v>322</v>
      </c>
      <c r="E713" s="69"/>
      <c r="F713" s="70">
        <v>16279.75</v>
      </c>
      <c r="G713" s="70">
        <v>0</v>
      </c>
      <c r="H713" s="70">
        <v>0</v>
      </c>
    </row>
    <row r="714" spans="1:8" ht="46.8" x14ac:dyDescent="0.35">
      <c r="A714" s="68" t="s">
        <v>151</v>
      </c>
      <c r="B714" s="69" t="s">
        <v>546</v>
      </c>
      <c r="C714" s="69" t="s">
        <v>330</v>
      </c>
      <c r="D714" s="69" t="s">
        <v>334</v>
      </c>
      <c r="E714" s="69" t="s">
        <v>153</v>
      </c>
      <c r="F714" s="70">
        <v>16279.75</v>
      </c>
      <c r="G714" s="70">
        <v>0</v>
      </c>
      <c r="H714" s="70">
        <v>0</v>
      </c>
    </row>
    <row r="715" spans="1:8" ht="31.2" x14ac:dyDescent="0.35">
      <c r="A715" s="68" t="s">
        <v>149</v>
      </c>
      <c r="B715" s="69" t="s">
        <v>546</v>
      </c>
      <c r="C715" s="69" t="s">
        <v>330</v>
      </c>
      <c r="D715" s="69" t="s">
        <v>150</v>
      </c>
      <c r="E715" s="69"/>
      <c r="F715" s="70">
        <v>6096756.2800000003</v>
      </c>
      <c r="G715" s="70">
        <v>6418522.3499999996</v>
      </c>
      <c r="H715" s="70">
        <v>6581523.7699999996</v>
      </c>
    </row>
    <row r="716" spans="1:8" ht="46.8" x14ac:dyDescent="0.35">
      <c r="A716" s="68" t="s">
        <v>151</v>
      </c>
      <c r="B716" s="69" t="s">
        <v>546</v>
      </c>
      <c r="C716" s="69" t="s">
        <v>330</v>
      </c>
      <c r="D716" s="69" t="s">
        <v>552</v>
      </c>
      <c r="E716" s="69" t="s">
        <v>153</v>
      </c>
      <c r="F716" s="70">
        <v>745509.76</v>
      </c>
      <c r="G716" s="70">
        <v>757650.35</v>
      </c>
      <c r="H716" s="70">
        <v>757650.35</v>
      </c>
    </row>
    <row r="717" spans="1:8" ht="46.8" x14ac:dyDescent="0.35">
      <c r="A717" s="68" t="s">
        <v>151</v>
      </c>
      <c r="B717" s="69" t="s">
        <v>546</v>
      </c>
      <c r="C717" s="69" t="s">
        <v>330</v>
      </c>
      <c r="D717" s="69" t="s">
        <v>553</v>
      </c>
      <c r="E717" s="69" t="s">
        <v>153</v>
      </c>
      <c r="F717" s="70">
        <v>34362.879999999997</v>
      </c>
      <c r="G717" s="70">
        <v>0</v>
      </c>
      <c r="H717" s="70">
        <v>0</v>
      </c>
    </row>
    <row r="718" spans="1:8" ht="46.8" x14ac:dyDescent="0.35">
      <c r="A718" s="68" t="s">
        <v>151</v>
      </c>
      <c r="B718" s="69" t="s">
        <v>546</v>
      </c>
      <c r="C718" s="69" t="s">
        <v>330</v>
      </c>
      <c r="D718" s="69" t="s">
        <v>554</v>
      </c>
      <c r="E718" s="69" t="s">
        <v>153</v>
      </c>
      <c r="F718" s="70">
        <v>146125.39000000001</v>
      </c>
      <c r="G718" s="70">
        <v>146129.64000000001</v>
      </c>
      <c r="H718" s="70">
        <v>146115.13</v>
      </c>
    </row>
    <row r="719" spans="1:8" ht="46.8" x14ac:dyDescent="0.35">
      <c r="A719" s="68" t="s">
        <v>151</v>
      </c>
      <c r="B719" s="69" t="s">
        <v>546</v>
      </c>
      <c r="C719" s="69" t="s">
        <v>330</v>
      </c>
      <c r="D719" s="69" t="s">
        <v>555</v>
      </c>
      <c r="E719" s="69" t="s">
        <v>153</v>
      </c>
      <c r="F719" s="70">
        <v>4331136.7699999996</v>
      </c>
      <c r="G719" s="70">
        <v>4707446.47</v>
      </c>
      <c r="H719" s="70">
        <v>5083836.74</v>
      </c>
    </row>
    <row r="720" spans="1:8" ht="46.8" x14ac:dyDescent="0.35">
      <c r="A720" s="68" t="s">
        <v>151</v>
      </c>
      <c r="B720" s="69" t="s">
        <v>546</v>
      </c>
      <c r="C720" s="69" t="s">
        <v>330</v>
      </c>
      <c r="D720" s="69" t="s">
        <v>556</v>
      </c>
      <c r="E720" s="69" t="s">
        <v>153</v>
      </c>
      <c r="F720" s="70">
        <v>26190.92</v>
      </c>
      <c r="G720" s="70">
        <v>0</v>
      </c>
      <c r="H720" s="70">
        <v>0</v>
      </c>
    </row>
    <row r="721" spans="1:8" ht="46.8" x14ac:dyDescent="0.35">
      <c r="A721" s="68" t="s">
        <v>151</v>
      </c>
      <c r="B721" s="69" t="s">
        <v>546</v>
      </c>
      <c r="C721" s="69" t="s">
        <v>330</v>
      </c>
      <c r="D721" s="69" t="s">
        <v>557</v>
      </c>
      <c r="E721" s="69" t="s">
        <v>153</v>
      </c>
      <c r="F721" s="70">
        <v>3600</v>
      </c>
      <c r="G721" s="70">
        <v>2600</v>
      </c>
      <c r="H721" s="70">
        <v>2600</v>
      </c>
    </row>
    <row r="722" spans="1:8" ht="46.8" x14ac:dyDescent="0.35">
      <c r="A722" s="68" t="s">
        <v>151</v>
      </c>
      <c r="B722" s="69" t="s">
        <v>546</v>
      </c>
      <c r="C722" s="69" t="s">
        <v>330</v>
      </c>
      <c r="D722" s="69" t="s">
        <v>558</v>
      </c>
      <c r="E722" s="69" t="s">
        <v>153</v>
      </c>
      <c r="F722" s="70">
        <v>5470.8</v>
      </c>
      <c r="G722" s="70">
        <v>7608.8</v>
      </c>
      <c r="H722" s="70">
        <v>7875.2</v>
      </c>
    </row>
    <row r="723" spans="1:8" ht="46.8" x14ac:dyDescent="0.35">
      <c r="A723" s="68" t="s">
        <v>151</v>
      </c>
      <c r="B723" s="69" t="s">
        <v>546</v>
      </c>
      <c r="C723" s="69" t="s">
        <v>330</v>
      </c>
      <c r="D723" s="69" t="s">
        <v>559</v>
      </c>
      <c r="E723" s="69" t="s">
        <v>153</v>
      </c>
      <c r="F723" s="70">
        <v>6797.6</v>
      </c>
      <c r="G723" s="70">
        <v>0</v>
      </c>
      <c r="H723" s="70">
        <v>10699.49</v>
      </c>
    </row>
    <row r="724" spans="1:8" ht="46.8" x14ac:dyDescent="0.35">
      <c r="A724" s="68" t="s">
        <v>151</v>
      </c>
      <c r="B724" s="69" t="s">
        <v>546</v>
      </c>
      <c r="C724" s="69" t="s">
        <v>330</v>
      </c>
      <c r="D724" s="69" t="s">
        <v>560</v>
      </c>
      <c r="E724" s="69" t="s">
        <v>153</v>
      </c>
      <c r="F724" s="70">
        <v>56340.22</v>
      </c>
      <c r="G724" s="70">
        <v>37396.959999999999</v>
      </c>
      <c r="H724" s="70">
        <v>0</v>
      </c>
    </row>
    <row r="725" spans="1:8" ht="46.8" x14ac:dyDescent="0.35">
      <c r="A725" s="68" t="s">
        <v>151</v>
      </c>
      <c r="B725" s="69" t="s">
        <v>546</v>
      </c>
      <c r="C725" s="69" t="s">
        <v>330</v>
      </c>
      <c r="D725" s="69" t="s">
        <v>561</v>
      </c>
      <c r="E725" s="69" t="s">
        <v>153</v>
      </c>
      <c r="F725" s="70">
        <v>465427.12</v>
      </c>
      <c r="G725" s="70">
        <v>477578.66</v>
      </c>
      <c r="H725" s="70">
        <v>491074.78</v>
      </c>
    </row>
    <row r="726" spans="1:8" ht="46.8" x14ac:dyDescent="0.35">
      <c r="A726" s="68" t="s">
        <v>151</v>
      </c>
      <c r="B726" s="69" t="s">
        <v>546</v>
      </c>
      <c r="C726" s="69" t="s">
        <v>330</v>
      </c>
      <c r="D726" s="69" t="s">
        <v>562</v>
      </c>
      <c r="E726" s="69" t="s">
        <v>153</v>
      </c>
      <c r="F726" s="70">
        <v>21990.080000000002</v>
      </c>
      <c r="G726" s="70">
        <v>22393.72</v>
      </c>
      <c r="H726" s="70">
        <v>22849.77</v>
      </c>
    </row>
    <row r="727" spans="1:8" ht="46.8" x14ac:dyDescent="0.35">
      <c r="A727" s="68" t="s">
        <v>151</v>
      </c>
      <c r="B727" s="69" t="s">
        <v>546</v>
      </c>
      <c r="C727" s="69" t="s">
        <v>330</v>
      </c>
      <c r="D727" s="69" t="s">
        <v>563</v>
      </c>
      <c r="E727" s="69" t="s">
        <v>153</v>
      </c>
      <c r="F727" s="70">
        <v>1200.03</v>
      </c>
      <c r="G727" s="70">
        <v>0</v>
      </c>
      <c r="H727" s="70">
        <v>0</v>
      </c>
    </row>
    <row r="728" spans="1:8" ht="46.8" x14ac:dyDescent="0.35">
      <c r="A728" s="68" t="s">
        <v>151</v>
      </c>
      <c r="B728" s="69" t="s">
        <v>546</v>
      </c>
      <c r="C728" s="69" t="s">
        <v>330</v>
      </c>
      <c r="D728" s="69" t="s">
        <v>564</v>
      </c>
      <c r="E728" s="69" t="s">
        <v>153</v>
      </c>
      <c r="F728" s="70">
        <v>42297.18</v>
      </c>
      <c r="G728" s="70">
        <v>43118.720000000001</v>
      </c>
      <c r="H728" s="70">
        <v>43982.52</v>
      </c>
    </row>
    <row r="729" spans="1:8" ht="46.8" x14ac:dyDescent="0.35">
      <c r="A729" s="68" t="s">
        <v>151</v>
      </c>
      <c r="B729" s="69" t="s">
        <v>546</v>
      </c>
      <c r="C729" s="69" t="s">
        <v>330</v>
      </c>
      <c r="D729" s="69" t="s">
        <v>565</v>
      </c>
      <c r="E729" s="69" t="s">
        <v>153</v>
      </c>
      <c r="F729" s="70">
        <v>12429.56</v>
      </c>
      <c r="G729" s="70">
        <v>14658.81</v>
      </c>
      <c r="H729" s="70">
        <v>14839.78</v>
      </c>
    </row>
    <row r="730" spans="1:8" ht="46.8" x14ac:dyDescent="0.35">
      <c r="A730" s="68" t="s">
        <v>151</v>
      </c>
      <c r="B730" s="69" t="s">
        <v>546</v>
      </c>
      <c r="C730" s="69" t="s">
        <v>330</v>
      </c>
      <c r="D730" s="69" t="s">
        <v>566</v>
      </c>
      <c r="E730" s="69" t="s">
        <v>153</v>
      </c>
      <c r="F730" s="70">
        <v>197877.98</v>
      </c>
      <c r="G730" s="70">
        <v>201940.22</v>
      </c>
      <c r="H730" s="70">
        <v>0</v>
      </c>
    </row>
    <row r="731" spans="1:8" ht="31.2" x14ac:dyDescent="0.35">
      <c r="A731" s="68" t="s">
        <v>358</v>
      </c>
      <c r="B731" s="69" t="s">
        <v>546</v>
      </c>
      <c r="C731" s="69" t="s">
        <v>330</v>
      </c>
      <c r="D731" s="69" t="s">
        <v>359</v>
      </c>
      <c r="E731" s="69"/>
      <c r="F731" s="70">
        <v>105305.73</v>
      </c>
      <c r="G731" s="70">
        <v>107461.05</v>
      </c>
      <c r="H731" s="70">
        <v>109610.01</v>
      </c>
    </row>
    <row r="732" spans="1:8" ht="31.2" x14ac:dyDescent="0.35">
      <c r="A732" s="68" t="s">
        <v>360</v>
      </c>
      <c r="B732" s="69" t="s">
        <v>546</v>
      </c>
      <c r="C732" s="69" t="s">
        <v>330</v>
      </c>
      <c r="D732" s="69" t="s">
        <v>361</v>
      </c>
      <c r="E732" s="69"/>
      <c r="F732" s="70">
        <v>105305.73</v>
      </c>
      <c r="G732" s="70">
        <v>107461.05</v>
      </c>
      <c r="H732" s="70">
        <v>109610.01</v>
      </c>
    </row>
    <row r="733" spans="1:8" ht="46.8" x14ac:dyDescent="0.35">
      <c r="A733" s="68" t="s">
        <v>151</v>
      </c>
      <c r="B733" s="69" t="s">
        <v>546</v>
      </c>
      <c r="C733" s="69" t="s">
        <v>330</v>
      </c>
      <c r="D733" s="69" t="s">
        <v>567</v>
      </c>
      <c r="E733" s="69" t="s">
        <v>153</v>
      </c>
      <c r="F733" s="70">
        <v>105305.73</v>
      </c>
      <c r="G733" s="70">
        <v>107461.05</v>
      </c>
      <c r="H733" s="70">
        <v>109610.01</v>
      </c>
    </row>
    <row r="734" spans="1:8" x14ac:dyDescent="0.35">
      <c r="A734" s="68" t="s">
        <v>340</v>
      </c>
      <c r="B734" s="69" t="s">
        <v>546</v>
      </c>
      <c r="C734" s="69" t="s">
        <v>341</v>
      </c>
      <c r="D734" s="69"/>
      <c r="E734" s="69"/>
      <c r="F734" s="70">
        <v>504225.15</v>
      </c>
      <c r="G734" s="70">
        <v>504225.17</v>
      </c>
      <c r="H734" s="70">
        <v>504225.18</v>
      </c>
    </row>
    <row r="735" spans="1:8" x14ac:dyDescent="0.35">
      <c r="A735" s="68" t="s">
        <v>147</v>
      </c>
      <c r="B735" s="69" t="s">
        <v>546</v>
      </c>
      <c r="C735" s="69" t="s">
        <v>341</v>
      </c>
      <c r="D735" s="69" t="s">
        <v>148</v>
      </c>
      <c r="E735" s="69"/>
      <c r="F735" s="70">
        <v>504225.16</v>
      </c>
      <c r="G735" s="70">
        <v>504225.17</v>
      </c>
      <c r="H735" s="70">
        <v>504225.17</v>
      </c>
    </row>
    <row r="736" spans="1:8" ht="31.2" x14ac:dyDescent="0.35">
      <c r="A736" s="68" t="s">
        <v>149</v>
      </c>
      <c r="B736" s="69" t="s">
        <v>546</v>
      </c>
      <c r="C736" s="69" t="s">
        <v>341</v>
      </c>
      <c r="D736" s="69" t="s">
        <v>150</v>
      </c>
      <c r="E736" s="69"/>
      <c r="F736" s="70">
        <v>504225.16</v>
      </c>
      <c r="G736" s="70">
        <v>504225.17</v>
      </c>
      <c r="H736" s="70">
        <v>504225.17</v>
      </c>
    </row>
    <row r="737" spans="1:8" ht="46.8" x14ac:dyDescent="0.35">
      <c r="A737" s="68" t="s">
        <v>151</v>
      </c>
      <c r="B737" s="69" t="s">
        <v>546</v>
      </c>
      <c r="C737" s="69" t="s">
        <v>341</v>
      </c>
      <c r="D737" s="69" t="s">
        <v>568</v>
      </c>
      <c r="E737" s="69" t="s">
        <v>153</v>
      </c>
      <c r="F737" s="70">
        <v>350221.81</v>
      </c>
      <c r="G737" s="70">
        <v>350221.82</v>
      </c>
      <c r="H737" s="70">
        <v>350221.82</v>
      </c>
    </row>
    <row r="738" spans="1:8" ht="46.8" x14ac:dyDescent="0.35">
      <c r="A738" s="68" t="s">
        <v>151</v>
      </c>
      <c r="B738" s="69" t="s">
        <v>546</v>
      </c>
      <c r="C738" s="69" t="s">
        <v>341</v>
      </c>
      <c r="D738" s="69" t="s">
        <v>569</v>
      </c>
      <c r="E738" s="69" t="s">
        <v>153</v>
      </c>
      <c r="F738" s="70">
        <v>22175.27</v>
      </c>
      <c r="G738" s="70">
        <v>22175.27</v>
      </c>
      <c r="H738" s="70">
        <v>22175.27</v>
      </c>
    </row>
    <row r="739" spans="1:8" ht="46.8" x14ac:dyDescent="0.35">
      <c r="A739" s="68" t="s">
        <v>151</v>
      </c>
      <c r="B739" s="69" t="s">
        <v>546</v>
      </c>
      <c r="C739" s="69" t="s">
        <v>341</v>
      </c>
      <c r="D739" s="69" t="s">
        <v>570</v>
      </c>
      <c r="E739" s="69" t="s">
        <v>153</v>
      </c>
      <c r="F739" s="70">
        <v>6600</v>
      </c>
      <c r="G739" s="70">
        <v>6600</v>
      </c>
      <c r="H739" s="70">
        <v>6600</v>
      </c>
    </row>
    <row r="740" spans="1:8" x14ac:dyDescent="0.35">
      <c r="A740" s="68" t="s">
        <v>137</v>
      </c>
      <c r="B740" s="69" t="s">
        <v>546</v>
      </c>
      <c r="C740" s="69" t="s">
        <v>341</v>
      </c>
      <c r="D740" s="69" t="s">
        <v>570</v>
      </c>
      <c r="E740" s="69" t="s">
        <v>139</v>
      </c>
      <c r="F740" s="70">
        <v>11400</v>
      </c>
      <c r="G740" s="70">
        <v>11400</v>
      </c>
      <c r="H740" s="70">
        <v>11400</v>
      </c>
    </row>
    <row r="741" spans="1:8" ht="46.8" x14ac:dyDescent="0.35">
      <c r="A741" s="68" t="s">
        <v>151</v>
      </c>
      <c r="B741" s="69" t="s">
        <v>546</v>
      </c>
      <c r="C741" s="69" t="s">
        <v>341</v>
      </c>
      <c r="D741" s="69" t="s">
        <v>571</v>
      </c>
      <c r="E741" s="69" t="s">
        <v>153</v>
      </c>
      <c r="F741" s="70">
        <v>113828.08</v>
      </c>
      <c r="G741" s="70">
        <v>113828.08</v>
      </c>
      <c r="H741" s="70">
        <v>113828.08</v>
      </c>
    </row>
    <row r="742" spans="1:8" ht="31.2" x14ac:dyDescent="0.35">
      <c r="A742" s="68" t="s">
        <v>164</v>
      </c>
      <c r="B742" s="69" t="s">
        <v>546</v>
      </c>
      <c r="C742" s="69" t="s">
        <v>165</v>
      </c>
      <c r="D742" s="69"/>
      <c r="E742" s="69"/>
      <c r="F742" s="70">
        <v>56</v>
      </c>
      <c r="G742" s="70">
        <v>50</v>
      </c>
      <c r="H742" s="70">
        <v>66.75</v>
      </c>
    </row>
    <row r="743" spans="1:8" ht="31.2" x14ac:dyDescent="0.35">
      <c r="A743" s="68" t="s">
        <v>123</v>
      </c>
      <c r="B743" s="69" t="s">
        <v>546</v>
      </c>
      <c r="C743" s="69" t="s">
        <v>165</v>
      </c>
      <c r="D743" s="69" t="s">
        <v>124</v>
      </c>
      <c r="E743" s="69"/>
      <c r="F743" s="70">
        <v>56</v>
      </c>
      <c r="G743" s="70">
        <v>50</v>
      </c>
      <c r="H743" s="70">
        <v>66.75</v>
      </c>
    </row>
    <row r="744" spans="1:8" ht="46.8" x14ac:dyDescent="0.35">
      <c r="A744" s="68" t="s">
        <v>125</v>
      </c>
      <c r="B744" s="69" t="s">
        <v>546</v>
      </c>
      <c r="C744" s="69" t="s">
        <v>165</v>
      </c>
      <c r="D744" s="69" t="s">
        <v>126</v>
      </c>
      <c r="E744" s="69"/>
      <c r="F744" s="70">
        <v>56</v>
      </c>
      <c r="G744" s="70">
        <v>50</v>
      </c>
      <c r="H744" s="70">
        <v>66.75</v>
      </c>
    </row>
    <row r="745" spans="1:8" ht="31.2" x14ac:dyDescent="0.35">
      <c r="A745" s="68" t="s">
        <v>131</v>
      </c>
      <c r="B745" s="69" t="s">
        <v>546</v>
      </c>
      <c r="C745" s="69" t="s">
        <v>165</v>
      </c>
      <c r="D745" s="69" t="s">
        <v>130</v>
      </c>
      <c r="E745" s="69" t="s">
        <v>132</v>
      </c>
      <c r="F745" s="70">
        <v>56</v>
      </c>
      <c r="G745" s="70">
        <v>50</v>
      </c>
      <c r="H745" s="70">
        <v>66.75</v>
      </c>
    </row>
    <row r="746" spans="1:8" x14ac:dyDescent="0.35">
      <c r="A746" s="68" t="s">
        <v>439</v>
      </c>
      <c r="B746" s="69" t="s">
        <v>546</v>
      </c>
      <c r="C746" s="69" t="s">
        <v>440</v>
      </c>
      <c r="D746" s="69"/>
      <c r="E746" s="69"/>
      <c r="F746" s="70">
        <v>271303.64</v>
      </c>
      <c r="G746" s="70">
        <v>375673.45</v>
      </c>
      <c r="H746" s="70">
        <v>380150.93</v>
      </c>
    </row>
    <row r="747" spans="1:8" x14ac:dyDescent="0.35">
      <c r="A747" s="68" t="s">
        <v>147</v>
      </c>
      <c r="B747" s="69" t="s">
        <v>546</v>
      </c>
      <c r="C747" s="69" t="s">
        <v>440</v>
      </c>
      <c r="D747" s="69" t="s">
        <v>148</v>
      </c>
      <c r="E747" s="69"/>
      <c r="F747" s="70">
        <v>122388.39</v>
      </c>
      <c r="G747" s="70">
        <v>224925.21</v>
      </c>
      <c r="H747" s="70">
        <v>223699.95</v>
      </c>
    </row>
    <row r="748" spans="1:8" ht="31.2" x14ac:dyDescent="0.35">
      <c r="A748" s="68" t="s">
        <v>321</v>
      </c>
      <c r="B748" s="69" t="s">
        <v>546</v>
      </c>
      <c r="C748" s="69" t="s">
        <v>440</v>
      </c>
      <c r="D748" s="69" t="s">
        <v>322</v>
      </c>
      <c r="E748" s="69"/>
      <c r="F748" s="70">
        <v>0</v>
      </c>
      <c r="G748" s="70">
        <v>102533.86</v>
      </c>
      <c r="H748" s="70">
        <v>101308.6</v>
      </c>
    </row>
    <row r="749" spans="1:8" ht="31.2" x14ac:dyDescent="0.35">
      <c r="A749" s="68" t="s">
        <v>198</v>
      </c>
      <c r="B749" s="69" t="s">
        <v>546</v>
      </c>
      <c r="C749" s="69" t="s">
        <v>440</v>
      </c>
      <c r="D749" s="69" t="s">
        <v>572</v>
      </c>
      <c r="E749" s="69" t="s">
        <v>200</v>
      </c>
      <c r="F749" s="70">
        <v>0</v>
      </c>
      <c r="G749" s="70">
        <v>102533.86</v>
      </c>
      <c r="H749" s="70">
        <v>101308.6</v>
      </c>
    </row>
    <row r="750" spans="1:8" ht="31.2" x14ac:dyDescent="0.35">
      <c r="A750" s="68" t="s">
        <v>149</v>
      </c>
      <c r="B750" s="69" t="s">
        <v>546</v>
      </c>
      <c r="C750" s="69" t="s">
        <v>440</v>
      </c>
      <c r="D750" s="69" t="s">
        <v>150</v>
      </c>
      <c r="E750" s="69"/>
      <c r="F750" s="70">
        <v>122388.39</v>
      </c>
      <c r="G750" s="70">
        <v>122391.35</v>
      </c>
      <c r="H750" s="70">
        <v>122391.35</v>
      </c>
    </row>
    <row r="751" spans="1:8" ht="46.8" x14ac:dyDescent="0.35">
      <c r="A751" s="68" t="s">
        <v>151</v>
      </c>
      <c r="B751" s="69" t="s">
        <v>546</v>
      </c>
      <c r="C751" s="69" t="s">
        <v>440</v>
      </c>
      <c r="D751" s="69" t="s">
        <v>573</v>
      </c>
      <c r="E751" s="69" t="s">
        <v>153</v>
      </c>
      <c r="F751" s="70">
        <v>40951.31</v>
      </c>
      <c r="G751" s="70">
        <v>40951.32</v>
      </c>
      <c r="H751" s="70">
        <v>40951.32</v>
      </c>
    </row>
    <row r="752" spans="1:8" ht="46.8" x14ac:dyDescent="0.35">
      <c r="A752" s="68" t="s">
        <v>151</v>
      </c>
      <c r="B752" s="69" t="s">
        <v>546</v>
      </c>
      <c r="C752" s="69" t="s">
        <v>440</v>
      </c>
      <c r="D752" s="69" t="s">
        <v>574</v>
      </c>
      <c r="E752" s="69" t="s">
        <v>153</v>
      </c>
      <c r="F752" s="70">
        <v>21544.97</v>
      </c>
      <c r="G752" s="70">
        <v>21547.919999999998</v>
      </c>
      <c r="H752" s="70">
        <v>21547.919999999998</v>
      </c>
    </row>
    <row r="753" spans="1:8" ht="46.8" x14ac:dyDescent="0.35">
      <c r="A753" s="68" t="s">
        <v>151</v>
      </c>
      <c r="B753" s="69" t="s">
        <v>546</v>
      </c>
      <c r="C753" s="69" t="s">
        <v>440</v>
      </c>
      <c r="D753" s="69" t="s">
        <v>575</v>
      </c>
      <c r="E753" s="69" t="s">
        <v>153</v>
      </c>
      <c r="F753" s="70">
        <v>33975.08</v>
      </c>
      <c r="G753" s="70">
        <v>33975.08</v>
      </c>
      <c r="H753" s="70">
        <v>33975.08</v>
      </c>
    </row>
    <row r="754" spans="1:8" ht="46.8" x14ac:dyDescent="0.35">
      <c r="A754" s="68" t="s">
        <v>151</v>
      </c>
      <c r="B754" s="69" t="s">
        <v>546</v>
      </c>
      <c r="C754" s="69" t="s">
        <v>440</v>
      </c>
      <c r="D754" s="69" t="s">
        <v>576</v>
      </c>
      <c r="E754" s="69" t="s">
        <v>153</v>
      </c>
      <c r="F754" s="70">
        <v>17920.87</v>
      </c>
      <c r="G754" s="70">
        <v>17920.87</v>
      </c>
      <c r="H754" s="70">
        <v>17920.87</v>
      </c>
    </row>
    <row r="755" spans="1:8" ht="31.2" x14ac:dyDescent="0.35">
      <c r="A755" s="68" t="s">
        <v>256</v>
      </c>
      <c r="B755" s="69" t="s">
        <v>546</v>
      </c>
      <c r="C755" s="69" t="s">
        <v>440</v>
      </c>
      <c r="D755" s="69" t="s">
        <v>577</v>
      </c>
      <c r="E755" s="69" t="s">
        <v>258</v>
      </c>
      <c r="F755" s="70">
        <v>440</v>
      </c>
      <c r="G755" s="70">
        <v>440</v>
      </c>
      <c r="H755" s="70">
        <v>440</v>
      </c>
    </row>
    <row r="756" spans="1:8" ht="46.8" x14ac:dyDescent="0.35">
      <c r="A756" s="68" t="s">
        <v>151</v>
      </c>
      <c r="B756" s="69" t="s">
        <v>546</v>
      </c>
      <c r="C756" s="69" t="s">
        <v>440</v>
      </c>
      <c r="D756" s="69" t="s">
        <v>578</v>
      </c>
      <c r="E756" s="69" t="s">
        <v>153</v>
      </c>
      <c r="F756" s="70">
        <v>7556.16</v>
      </c>
      <c r="G756" s="70">
        <v>7556.16</v>
      </c>
      <c r="H756" s="70">
        <v>7556.16</v>
      </c>
    </row>
    <row r="757" spans="1:8" ht="31.2" x14ac:dyDescent="0.35">
      <c r="A757" s="68" t="s">
        <v>358</v>
      </c>
      <c r="B757" s="69" t="s">
        <v>546</v>
      </c>
      <c r="C757" s="69" t="s">
        <v>440</v>
      </c>
      <c r="D757" s="69" t="s">
        <v>359</v>
      </c>
      <c r="E757" s="69"/>
      <c r="F757" s="70">
        <v>62258.720000000001</v>
      </c>
      <c r="G757" s="70">
        <v>64049.16</v>
      </c>
      <c r="H757" s="70">
        <v>69664.78</v>
      </c>
    </row>
    <row r="758" spans="1:8" ht="31.2" x14ac:dyDescent="0.35">
      <c r="A758" s="68" t="s">
        <v>360</v>
      </c>
      <c r="B758" s="69" t="s">
        <v>546</v>
      </c>
      <c r="C758" s="69" t="s">
        <v>440</v>
      </c>
      <c r="D758" s="69" t="s">
        <v>361</v>
      </c>
      <c r="E758" s="69"/>
      <c r="F758" s="70">
        <v>62258.720000000001</v>
      </c>
      <c r="G758" s="70">
        <v>64049.16</v>
      </c>
      <c r="H758" s="70">
        <v>69664.78</v>
      </c>
    </row>
    <row r="759" spans="1:8" ht="46.8" x14ac:dyDescent="0.35">
      <c r="A759" s="68" t="s">
        <v>151</v>
      </c>
      <c r="B759" s="69" t="s">
        <v>546</v>
      </c>
      <c r="C759" s="69" t="s">
        <v>440</v>
      </c>
      <c r="D759" s="69" t="s">
        <v>441</v>
      </c>
      <c r="E759" s="69" t="s">
        <v>153</v>
      </c>
      <c r="F759" s="70">
        <v>62258.720000000001</v>
      </c>
      <c r="G759" s="70">
        <v>64049.16</v>
      </c>
      <c r="H759" s="70">
        <v>69664.78</v>
      </c>
    </row>
    <row r="760" spans="1:8" ht="31.2" x14ac:dyDescent="0.35">
      <c r="A760" s="68" t="s">
        <v>123</v>
      </c>
      <c r="B760" s="69" t="s">
        <v>546</v>
      </c>
      <c r="C760" s="69" t="s">
        <v>440</v>
      </c>
      <c r="D760" s="69" t="s">
        <v>124</v>
      </c>
      <c r="E760" s="69"/>
      <c r="F760" s="70">
        <v>86656.53</v>
      </c>
      <c r="G760" s="70">
        <v>86699.08</v>
      </c>
      <c r="H760" s="70">
        <v>86786.18</v>
      </c>
    </row>
    <row r="761" spans="1:8" ht="46.8" x14ac:dyDescent="0.35">
      <c r="A761" s="68" t="s">
        <v>125</v>
      </c>
      <c r="B761" s="69" t="s">
        <v>546</v>
      </c>
      <c r="C761" s="69" t="s">
        <v>440</v>
      </c>
      <c r="D761" s="69" t="s">
        <v>126</v>
      </c>
      <c r="E761" s="69"/>
      <c r="F761" s="70">
        <v>86656.53</v>
      </c>
      <c r="G761" s="70">
        <v>86699.08</v>
      </c>
      <c r="H761" s="70">
        <v>86786.18</v>
      </c>
    </row>
    <row r="762" spans="1:8" ht="78" x14ac:dyDescent="0.35">
      <c r="A762" s="68" t="s">
        <v>127</v>
      </c>
      <c r="B762" s="69" t="s">
        <v>546</v>
      </c>
      <c r="C762" s="69" t="s">
        <v>440</v>
      </c>
      <c r="D762" s="69" t="s">
        <v>128</v>
      </c>
      <c r="E762" s="69" t="s">
        <v>129</v>
      </c>
      <c r="F762" s="70">
        <v>83176.179999999993</v>
      </c>
      <c r="G762" s="70">
        <v>83176.160000000003</v>
      </c>
      <c r="H762" s="70">
        <v>83175.89</v>
      </c>
    </row>
    <row r="763" spans="1:8" ht="78" x14ac:dyDescent="0.35">
      <c r="A763" s="68" t="s">
        <v>127</v>
      </c>
      <c r="B763" s="69" t="s">
        <v>546</v>
      </c>
      <c r="C763" s="69" t="s">
        <v>440</v>
      </c>
      <c r="D763" s="69" t="s">
        <v>130</v>
      </c>
      <c r="E763" s="69" t="s">
        <v>129</v>
      </c>
      <c r="F763" s="70">
        <v>20.2</v>
      </c>
      <c r="G763" s="70">
        <v>20.2</v>
      </c>
      <c r="H763" s="70">
        <v>20.2</v>
      </c>
    </row>
    <row r="764" spans="1:8" ht="34.5" customHeight="1" x14ac:dyDescent="0.35">
      <c r="A764" s="68" t="s">
        <v>131</v>
      </c>
      <c r="B764" s="69" t="s">
        <v>546</v>
      </c>
      <c r="C764" s="69" t="s">
        <v>440</v>
      </c>
      <c r="D764" s="69" t="s">
        <v>130</v>
      </c>
      <c r="E764" s="69" t="s">
        <v>132</v>
      </c>
      <c r="F764" s="70">
        <v>1676.6</v>
      </c>
      <c r="G764" s="70">
        <v>1676.6</v>
      </c>
      <c r="H764" s="70">
        <v>1676.6</v>
      </c>
    </row>
    <row r="765" spans="1:8" ht="78" x14ac:dyDescent="0.35">
      <c r="A765" s="68" t="s">
        <v>127</v>
      </c>
      <c r="B765" s="69" t="s">
        <v>546</v>
      </c>
      <c r="C765" s="69" t="s">
        <v>440</v>
      </c>
      <c r="D765" s="69" t="s">
        <v>579</v>
      </c>
      <c r="E765" s="69" t="s">
        <v>129</v>
      </c>
      <c r="F765" s="70">
        <v>730.49</v>
      </c>
      <c r="G765" s="70">
        <v>751.5</v>
      </c>
      <c r="H765" s="70">
        <v>817.39</v>
      </c>
    </row>
    <row r="766" spans="1:8" ht="78" x14ac:dyDescent="0.35">
      <c r="A766" s="68" t="s">
        <v>127</v>
      </c>
      <c r="B766" s="69" t="s">
        <v>546</v>
      </c>
      <c r="C766" s="69" t="s">
        <v>440</v>
      </c>
      <c r="D766" s="69" t="s">
        <v>580</v>
      </c>
      <c r="E766" s="69" t="s">
        <v>129</v>
      </c>
      <c r="F766" s="70">
        <v>1053.06</v>
      </c>
      <c r="G766" s="70">
        <v>1074.6099999999999</v>
      </c>
      <c r="H766" s="70">
        <v>1096.0999999999999</v>
      </c>
    </row>
    <row r="767" spans="1:8" x14ac:dyDescent="0.35">
      <c r="A767" s="68" t="s">
        <v>354</v>
      </c>
      <c r="B767" s="69" t="s">
        <v>546</v>
      </c>
      <c r="C767" s="69" t="s">
        <v>355</v>
      </c>
      <c r="D767" s="69"/>
      <c r="E767" s="69"/>
      <c r="F767" s="70">
        <v>41578.15</v>
      </c>
      <c r="G767" s="70">
        <v>18247.150000000001</v>
      </c>
      <c r="H767" s="70">
        <v>18247.150000000001</v>
      </c>
    </row>
    <row r="768" spans="1:8" x14ac:dyDescent="0.35">
      <c r="A768" s="68" t="s">
        <v>483</v>
      </c>
      <c r="B768" s="69" t="s">
        <v>546</v>
      </c>
      <c r="C768" s="69" t="s">
        <v>484</v>
      </c>
      <c r="D768" s="69"/>
      <c r="E768" s="69"/>
      <c r="F768" s="70">
        <v>41578.15</v>
      </c>
      <c r="G768" s="70">
        <v>18247.150000000001</v>
      </c>
      <c r="H768" s="70">
        <v>18247.150000000001</v>
      </c>
    </row>
    <row r="769" spans="1:8" ht="31.2" x14ac:dyDescent="0.35">
      <c r="A769" s="68" t="s">
        <v>358</v>
      </c>
      <c r="B769" s="69" t="s">
        <v>546</v>
      </c>
      <c r="C769" s="69" t="s">
        <v>484</v>
      </c>
      <c r="D769" s="69" t="s">
        <v>359</v>
      </c>
      <c r="E769" s="69"/>
      <c r="F769" s="70">
        <v>41578.15</v>
      </c>
      <c r="G769" s="70">
        <v>18247.150000000001</v>
      </c>
      <c r="H769" s="70">
        <v>18247.150000000001</v>
      </c>
    </row>
    <row r="770" spans="1:8" ht="31.2" x14ac:dyDescent="0.35">
      <c r="A770" s="68" t="s">
        <v>360</v>
      </c>
      <c r="B770" s="69" t="s">
        <v>546</v>
      </c>
      <c r="C770" s="69" t="s">
        <v>484</v>
      </c>
      <c r="D770" s="69" t="s">
        <v>361</v>
      </c>
      <c r="E770" s="69"/>
      <c r="F770" s="70">
        <v>41578.15</v>
      </c>
      <c r="G770" s="70">
        <v>18247.150000000001</v>
      </c>
      <c r="H770" s="70">
        <v>18247.150000000001</v>
      </c>
    </row>
    <row r="771" spans="1:8" ht="31.2" x14ac:dyDescent="0.35">
      <c r="A771" s="68" t="s">
        <v>256</v>
      </c>
      <c r="B771" s="69" t="s">
        <v>546</v>
      </c>
      <c r="C771" s="69" t="s">
        <v>484</v>
      </c>
      <c r="D771" s="69" t="s">
        <v>581</v>
      </c>
      <c r="E771" s="69" t="s">
        <v>258</v>
      </c>
      <c r="F771" s="70">
        <v>23331</v>
      </c>
      <c r="G771" s="70">
        <v>0</v>
      </c>
      <c r="H771" s="70">
        <v>0</v>
      </c>
    </row>
    <row r="772" spans="1:8" ht="31.2" x14ac:dyDescent="0.35">
      <c r="A772" s="79" t="s">
        <v>256</v>
      </c>
      <c r="B772" s="80" t="s">
        <v>546</v>
      </c>
      <c r="C772" s="80" t="s">
        <v>484</v>
      </c>
      <c r="D772" s="80" t="s">
        <v>582</v>
      </c>
      <c r="E772" s="80" t="s">
        <v>258</v>
      </c>
      <c r="F772" s="81">
        <v>17712.55</v>
      </c>
      <c r="G772" s="81">
        <v>17712.55</v>
      </c>
      <c r="H772" s="81">
        <v>17712.55</v>
      </c>
    </row>
    <row r="773" spans="1:8" ht="31.2" x14ac:dyDescent="0.35">
      <c r="A773" s="82" t="s">
        <v>256</v>
      </c>
      <c r="B773" s="83" t="s">
        <v>546</v>
      </c>
      <c r="C773" s="69" t="s">
        <v>484</v>
      </c>
      <c r="D773" s="84" t="s">
        <v>583</v>
      </c>
      <c r="E773" s="69" t="s">
        <v>258</v>
      </c>
      <c r="F773" s="70">
        <v>534.6</v>
      </c>
      <c r="G773" s="70">
        <v>534.6</v>
      </c>
      <c r="H773" s="85">
        <v>534.6</v>
      </c>
    </row>
    <row r="774" spans="1:8" x14ac:dyDescent="0.35">
      <c r="A774" s="86"/>
      <c r="B774" s="87"/>
      <c r="C774" s="87"/>
      <c r="D774" s="87"/>
      <c r="E774" s="87"/>
      <c r="F774" s="88"/>
      <c r="G774" s="88"/>
      <c r="H774" s="88"/>
    </row>
    <row r="775" spans="1:8" x14ac:dyDescent="0.35">
      <c r="A775" s="86"/>
      <c r="B775" s="87"/>
      <c r="C775" s="87"/>
      <c r="D775" s="87"/>
      <c r="E775" s="87"/>
      <c r="F775" s="88"/>
      <c r="G775" s="88"/>
      <c r="H775" s="88"/>
    </row>
    <row r="776" spans="1:8" x14ac:dyDescent="0.35">
      <c r="A776" s="86"/>
      <c r="B776" s="87"/>
      <c r="C776" s="87"/>
      <c r="D776" s="87"/>
      <c r="E776" s="87"/>
      <c r="F776" s="88"/>
      <c r="G776" s="88"/>
      <c r="H776" s="88"/>
    </row>
    <row r="777" spans="1:8" x14ac:dyDescent="0.35">
      <c r="A777" s="86"/>
      <c r="B777" s="87"/>
      <c r="C777" s="87"/>
      <c r="D777" s="87"/>
      <c r="E777" s="87"/>
      <c r="F777" s="88"/>
      <c r="G777" s="88"/>
      <c r="H777" s="88"/>
    </row>
    <row r="778" spans="1:8" x14ac:dyDescent="0.35">
      <c r="A778" s="86"/>
      <c r="B778" s="87"/>
      <c r="C778" s="87"/>
      <c r="D778" s="87"/>
      <c r="E778" s="87"/>
      <c r="F778" s="88"/>
      <c r="G778" s="88"/>
      <c r="H778" s="88"/>
    </row>
    <row r="779" spans="1:8" x14ac:dyDescent="0.35">
      <c r="A779" s="86"/>
      <c r="B779" s="87"/>
      <c r="C779" s="87"/>
      <c r="D779" s="87"/>
      <c r="E779" s="87"/>
      <c r="F779" s="88"/>
      <c r="G779" s="88"/>
      <c r="H779" s="88"/>
    </row>
    <row r="780" spans="1:8" x14ac:dyDescent="0.35">
      <c r="A780" s="89"/>
      <c r="B780" s="87"/>
      <c r="C780" s="87"/>
      <c r="D780" s="87"/>
      <c r="E780" s="87"/>
      <c r="F780" s="88"/>
      <c r="G780" s="88"/>
      <c r="H780" s="88"/>
    </row>
    <row r="781" spans="1:8" x14ac:dyDescent="0.35">
      <c r="A781" s="86"/>
      <c r="B781" s="87"/>
      <c r="C781" s="87"/>
      <c r="D781" s="87"/>
      <c r="E781" s="87"/>
      <c r="F781" s="88"/>
      <c r="G781" s="88"/>
      <c r="H781" s="88"/>
    </row>
    <row r="782" spans="1:8" x14ac:dyDescent="0.35">
      <c r="A782" s="86"/>
      <c r="B782" s="87"/>
      <c r="C782" s="87"/>
      <c r="D782" s="87"/>
      <c r="E782" s="87"/>
      <c r="F782" s="88"/>
      <c r="G782" s="88"/>
      <c r="H782" s="88"/>
    </row>
    <row r="783" spans="1:8" x14ac:dyDescent="0.35">
      <c r="A783" s="86"/>
      <c r="B783" s="87"/>
      <c r="C783" s="87"/>
      <c r="D783" s="87"/>
      <c r="E783" s="87"/>
      <c r="F783" s="88"/>
      <c r="G783" s="88"/>
      <c r="H783" s="88"/>
    </row>
    <row r="784" spans="1:8" x14ac:dyDescent="0.35">
      <c r="A784" s="86"/>
      <c r="B784" s="87"/>
      <c r="C784" s="87"/>
      <c r="D784" s="87"/>
      <c r="E784" s="87"/>
      <c r="F784" s="88"/>
      <c r="G784" s="88"/>
      <c r="H784" s="88"/>
    </row>
    <row r="785" spans="1:8" x14ac:dyDescent="0.35">
      <c r="A785" s="86"/>
      <c r="B785" s="87"/>
      <c r="C785" s="87"/>
      <c r="D785" s="87"/>
      <c r="E785" s="87"/>
      <c r="F785" s="88"/>
      <c r="G785" s="88"/>
      <c r="H785" s="88"/>
    </row>
    <row r="786" spans="1:8" x14ac:dyDescent="0.35">
      <c r="A786" s="86"/>
      <c r="B786" s="87"/>
      <c r="C786" s="87"/>
      <c r="D786" s="87"/>
      <c r="E786" s="87"/>
      <c r="F786" s="88"/>
      <c r="G786" s="88"/>
      <c r="H786" s="88"/>
    </row>
    <row r="787" spans="1:8" x14ac:dyDescent="0.35">
      <c r="A787" s="86"/>
      <c r="B787" s="87"/>
      <c r="C787" s="87"/>
      <c r="D787" s="87"/>
      <c r="E787" s="87"/>
      <c r="F787" s="88"/>
      <c r="G787" s="88"/>
      <c r="H787" s="88"/>
    </row>
    <row r="788" spans="1:8" x14ac:dyDescent="0.35">
      <c r="A788" s="86"/>
      <c r="B788" s="87"/>
      <c r="C788" s="87"/>
      <c r="D788" s="87"/>
      <c r="E788" s="87"/>
      <c r="F788" s="88"/>
      <c r="G788" s="88"/>
      <c r="H788" s="88"/>
    </row>
    <row r="789" spans="1:8" x14ac:dyDescent="0.35">
      <c r="A789" s="86"/>
      <c r="B789" s="87"/>
      <c r="C789" s="87"/>
      <c r="D789" s="87"/>
      <c r="E789" s="87"/>
      <c r="F789" s="88"/>
      <c r="G789" s="88"/>
      <c r="H789" s="88"/>
    </row>
    <row r="790" spans="1:8" x14ac:dyDescent="0.35">
      <c r="A790" s="86"/>
      <c r="B790" s="87"/>
      <c r="C790" s="87"/>
      <c r="D790" s="87"/>
      <c r="E790" s="87"/>
      <c r="F790" s="88"/>
      <c r="G790" s="88"/>
      <c r="H790" s="88"/>
    </row>
    <row r="791" spans="1:8" x14ac:dyDescent="0.35">
      <c r="A791" s="86"/>
      <c r="B791" s="87"/>
      <c r="C791" s="87"/>
      <c r="D791" s="87"/>
      <c r="E791" s="87"/>
      <c r="F791" s="88"/>
      <c r="G791" s="88"/>
      <c r="H791" s="88"/>
    </row>
    <row r="792" spans="1:8" x14ac:dyDescent="0.35">
      <c r="A792" s="86"/>
      <c r="B792" s="87"/>
      <c r="C792" s="87"/>
      <c r="D792" s="87"/>
      <c r="E792" s="87"/>
      <c r="F792" s="88"/>
      <c r="G792" s="88"/>
      <c r="H792" s="88"/>
    </row>
    <row r="793" spans="1:8" x14ac:dyDescent="0.35">
      <c r="A793" s="86"/>
      <c r="B793" s="87"/>
      <c r="C793" s="87"/>
      <c r="D793" s="87"/>
      <c r="E793" s="87"/>
      <c r="F793" s="88"/>
      <c r="G793" s="88"/>
      <c r="H793" s="88"/>
    </row>
    <row r="794" spans="1:8" x14ac:dyDescent="0.35">
      <c r="A794" s="86"/>
      <c r="B794" s="87"/>
      <c r="C794" s="87"/>
      <c r="D794" s="87"/>
      <c r="E794" s="87"/>
      <c r="F794" s="88"/>
      <c r="G794" s="88"/>
      <c r="H794" s="88"/>
    </row>
    <row r="795" spans="1:8" x14ac:dyDescent="0.35">
      <c r="A795" s="86"/>
      <c r="B795" s="87"/>
      <c r="C795" s="87"/>
      <c r="D795" s="87"/>
      <c r="E795" s="87"/>
      <c r="F795" s="88"/>
      <c r="G795" s="88"/>
      <c r="H795" s="88"/>
    </row>
    <row r="796" spans="1:8" x14ac:dyDescent="0.35">
      <c r="A796" s="86"/>
      <c r="B796" s="87"/>
      <c r="C796" s="87"/>
      <c r="D796" s="87"/>
      <c r="E796" s="87"/>
      <c r="F796" s="88"/>
      <c r="G796" s="88"/>
      <c r="H796" s="88"/>
    </row>
    <row r="797" spans="1:8" x14ac:dyDescent="0.35">
      <c r="A797" s="86"/>
      <c r="B797" s="87"/>
      <c r="C797" s="87"/>
      <c r="D797" s="87"/>
      <c r="E797" s="87"/>
      <c r="F797" s="88"/>
      <c r="G797" s="88"/>
      <c r="H797" s="88"/>
    </row>
    <row r="798" spans="1:8" x14ac:dyDescent="0.35">
      <c r="A798" s="86"/>
      <c r="B798" s="87"/>
      <c r="C798" s="87"/>
      <c r="D798" s="87"/>
      <c r="E798" s="87"/>
      <c r="F798" s="88"/>
      <c r="G798" s="88"/>
      <c r="H798" s="88"/>
    </row>
    <row r="799" spans="1:8" x14ac:dyDescent="0.35">
      <c r="A799" s="86"/>
      <c r="B799" s="87"/>
      <c r="C799" s="87"/>
      <c r="D799" s="87"/>
      <c r="E799" s="87"/>
      <c r="F799" s="88"/>
      <c r="G799" s="88"/>
      <c r="H799" s="88"/>
    </row>
    <row r="800" spans="1:8" x14ac:dyDescent="0.35">
      <c r="A800" s="86"/>
      <c r="B800" s="87"/>
      <c r="C800" s="87"/>
      <c r="D800" s="87"/>
      <c r="E800" s="87"/>
      <c r="F800" s="88"/>
      <c r="G800" s="88"/>
      <c r="H800" s="88"/>
    </row>
    <row r="801" spans="1:8" x14ac:dyDescent="0.35">
      <c r="A801" s="86"/>
      <c r="B801" s="87"/>
      <c r="C801" s="87"/>
      <c r="D801" s="87"/>
      <c r="E801" s="87"/>
      <c r="F801" s="88"/>
      <c r="G801" s="88"/>
      <c r="H801" s="88"/>
    </row>
    <row r="802" spans="1:8" x14ac:dyDescent="0.35">
      <c r="A802" s="86"/>
      <c r="B802" s="87"/>
      <c r="C802" s="87"/>
      <c r="D802" s="87"/>
      <c r="E802" s="87"/>
      <c r="F802" s="88"/>
      <c r="G802" s="88"/>
      <c r="H802" s="88"/>
    </row>
    <row r="803" spans="1:8" x14ac:dyDescent="0.35">
      <c r="A803" s="89"/>
      <c r="B803" s="87"/>
      <c r="C803" s="87"/>
      <c r="D803" s="87"/>
      <c r="E803" s="87"/>
      <c r="F803" s="88"/>
      <c r="G803" s="88"/>
      <c r="H803" s="88"/>
    </row>
    <row r="804" spans="1:8" x14ac:dyDescent="0.35">
      <c r="A804" s="86"/>
      <c r="B804" s="87"/>
      <c r="C804" s="87"/>
      <c r="D804" s="87"/>
      <c r="E804" s="87"/>
      <c r="F804" s="88"/>
      <c r="G804" s="88"/>
      <c r="H804" s="88"/>
    </row>
    <row r="805" spans="1:8" x14ac:dyDescent="0.35">
      <c r="A805" s="86"/>
      <c r="B805" s="87"/>
      <c r="C805" s="87"/>
      <c r="D805" s="87"/>
      <c r="E805" s="87"/>
      <c r="F805" s="88"/>
      <c r="G805" s="88"/>
      <c r="H805" s="88"/>
    </row>
    <row r="806" spans="1:8" x14ac:dyDescent="0.35">
      <c r="A806" s="86"/>
      <c r="B806" s="87"/>
      <c r="C806" s="87"/>
      <c r="D806" s="87"/>
      <c r="E806" s="87"/>
      <c r="F806" s="88"/>
      <c r="G806" s="88"/>
      <c r="H806" s="88"/>
    </row>
    <row r="807" spans="1:8" x14ac:dyDescent="0.35">
      <c r="A807" s="86"/>
      <c r="B807" s="87"/>
      <c r="C807" s="87"/>
      <c r="D807" s="87"/>
      <c r="E807" s="87"/>
      <c r="F807" s="88"/>
      <c r="G807" s="88"/>
      <c r="H807" s="88"/>
    </row>
    <row r="808" spans="1:8" x14ac:dyDescent="0.35">
      <c r="A808" s="86"/>
      <c r="B808" s="87"/>
      <c r="C808" s="87"/>
      <c r="D808" s="87"/>
      <c r="E808" s="87"/>
      <c r="F808" s="88"/>
      <c r="G808" s="88"/>
      <c r="H808" s="88"/>
    </row>
    <row r="809" spans="1:8" x14ac:dyDescent="0.35">
      <c r="A809" s="86"/>
      <c r="B809" s="87"/>
      <c r="C809" s="87"/>
      <c r="D809" s="87"/>
      <c r="E809" s="87"/>
      <c r="F809" s="88"/>
      <c r="G809" s="88"/>
      <c r="H809" s="88"/>
    </row>
    <row r="810" spans="1:8" x14ac:dyDescent="0.35">
      <c r="A810" s="86"/>
      <c r="B810" s="87"/>
      <c r="C810" s="87"/>
      <c r="D810" s="87"/>
      <c r="E810" s="87"/>
      <c r="F810" s="88"/>
      <c r="G810" s="88"/>
      <c r="H810" s="88"/>
    </row>
    <row r="811" spans="1:8" x14ac:dyDescent="0.35">
      <c r="A811" s="86"/>
      <c r="B811" s="87"/>
      <c r="C811" s="87"/>
      <c r="D811" s="87"/>
      <c r="E811" s="87"/>
      <c r="F811" s="88"/>
      <c r="G811" s="88"/>
      <c r="H811" s="88"/>
    </row>
    <row r="812" spans="1:8" x14ac:dyDescent="0.35">
      <c r="A812" s="86"/>
      <c r="B812" s="87"/>
      <c r="C812" s="87"/>
      <c r="D812" s="87"/>
      <c r="E812" s="87"/>
      <c r="F812" s="88"/>
      <c r="G812" s="88"/>
      <c r="H812" s="88"/>
    </row>
    <row r="813" spans="1:8" x14ac:dyDescent="0.35">
      <c r="A813" s="86"/>
      <c r="B813" s="87"/>
      <c r="C813" s="87"/>
      <c r="D813" s="87"/>
      <c r="E813" s="87"/>
      <c r="F813" s="88"/>
      <c r="G813" s="88"/>
      <c r="H813" s="88"/>
    </row>
    <row r="814" spans="1:8" x14ac:dyDescent="0.35">
      <c r="A814" s="86"/>
      <c r="B814" s="87"/>
      <c r="C814" s="87"/>
      <c r="D814" s="87"/>
      <c r="E814" s="87"/>
      <c r="F814" s="88"/>
      <c r="G814" s="88"/>
      <c r="H814" s="88"/>
    </row>
    <row r="815" spans="1:8" x14ac:dyDescent="0.35">
      <c r="A815" s="86"/>
      <c r="B815" s="87"/>
      <c r="C815" s="87"/>
      <c r="D815" s="87"/>
      <c r="E815" s="87"/>
      <c r="F815" s="88"/>
      <c r="G815" s="88"/>
      <c r="H815" s="88"/>
    </row>
    <row r="816" spans="1:8" x14ac:dyDescent="0.35">
      <c r="A816" s="86"/>
      <c r="B816" s="87"/>
      <c r="C816" s="87"/>
      <c r="D816" s="87"/>
      <c r="E816" s="87"/>
      <c r="F816" s="88"/>
      <c r="G816" s="88"/>
      <c r="H816" s="88"/>
    </row>
    <row r="817" spans="1:8" x14ac:dyDescent="0.35">
      <c r="A817" s="86"/>
      <c r="B817" s="87"/>
      <c r="C817" s="87"/>
      <c r="D817" s="87"/>
      <c r="E817" s="87"/>
      <c r="F817" s="88"/>
      <c r="G817" s="88"/>
      <c r="H817" s="88"/>
    </row>
    <row r="818" spans="1:8" x14ac:dyDescent="0.35">
      <c r="A818" s="86"/>
      <c r="B818" s="87"/>
      <c r="C818" s="87"/>
      <c r="D818" s="87"/>
      <c r="E818" s="87"/>
      <c r="F818" s="88"/>
      <c r="G818" s="88"/>
      <c r="H818" s="88"/>
    </row>
    <row r="819" spans="1:8" x14ac:dyDescent="0.35">
      <c r="A819" s="86"/>
      <c r="B819" s="87"/>
      <c r="C819" s="87"/>
      <c r="D819" s="87"/>
      <c r="E819" s="87"/>
      <c r="F819" s="88"/>
      <c r="G819" s="88"/>
      <c r="H819" s="88"/>
    </row>
    <row r="820" spans="1:8" x14ac:dyDescent="0.35">
      <c r="A820" s="86"/>
      <c r="B820" s="87"/>
      <c r="C820" s="87"/>
      <c r="D820" s="87"/>
      <c r="E820" s="87"/>
      <c r="F820" s="88"/>
      <c r="G820" s="88"/>
      <c r="H820" s="88"/>
    </row>
    <row r="821" spans="1:8" x14ac:dyDescent="0.35">
      <c r="A821" s="86"/>
      <c r="B821" s="87"/>
      <c r="C821" s="87"/>
      <c r="D821" s="87"/>
      <c r="E821" s="87"/>
      <c r="F821" s="88"/>
      <c r="G821" s="88"/>
      <c r="H821" s="88"/>
    </row>
    <row r="822" spans="1:8" x14ac:dyDescent="0.35">
      <c r="A822" s="86"/>
      <c r="B822" s="87"/>
      <c r="C822" s="87"/>
      <c r="D822" s="87"/>
      <c r="E822" s="87"/>
      <c r="F822" s="88"/>
      <c r="G822" s="88"/>
      <c r="H822" s="88"/>
    </row>
    <row r="823" spans="1:8" x14ac:dyDescent="0.35">
      <c r="A823" s="86"/>
      <c r="B823" s="87"/>
      <c r="C823" s="87"/>
      <c r="D823" s="87"/>
      <c r="E823" s="87"/>
      <c r="F823" s="88"/>
      <c r="G823" s="88"/>
      <c r="H823" s="88"/>
    </row>
    <row r="824" spans="1:8" x14ac:dyDescent="0.35">
      <c r="A824" s="86"/>
      <c r="B824" s="87"/>
      <c r="C824" s="87"/>
      <c r="D824" s="87"/>
      <c r="E824" s="87"/>
      <c r="F824" s="88"/>
      <c r="G824" s="88"/>
      <c r="H824" s="88"/>
    </row>
    <row r="825" spans="1:8" x14ac:dyDescent="0.35">
      <c r="A825" s="86"/>
      <c r="B825" s="87"/>
      <c r="C825" s="87"/>
      <c r="D825" s="87"/>
      <c r="E825" s="87"/>
      <c r="F825" s="88"/>
      <c r="G825" s="88"/>
      <c r="H825" s="88"/>
    </row>
    <row r="826" spans="1:8" x14ac:dyDescent="0.35">
      <c r="A826" s="86"/>
      <c r="B826" s="87"/>
      <c r="C826" s="87"/>
      <c r="D826" s="87"/>
      <c r="E826" s="87"/>
      <c r="F826" s="88"/>
      <c r="G826" s="88"/>
      <c r="H826" s="88"/>
    </row>
    <row r="827" spans="1:8" x14ac:dyDescent="0.35">
      <c r="A827" s="86"/>
      <c r="B827" s="87"/>
      <c r="C827" s="87"/>
      <c r="D827" s="87"/>
      <c r="E827" s="87"/>
      <c r="F827" s="88"/>
      <c r="G827" s="88"/>
      <c r="H827" s="88"/>
    </row>
    <row r="828" spans="1:8" x14ac:dyDescent="0.35">
      <c r="A828" s="86"/>
      <c r="B828" s="87"/>
      <c r="C828" s="87"/>
      <c r="D828" s="87"/>
      <c r="E828" s="87"/>
      <c r="F828" s="88"/>
      <c r="G828" s="88"/>
      <c r="H828" s="88"/>
    </row>
    <row r="829" spans="1:8" x14ac:dyDescent="0.35">
      <c r="A829" s="86"/>
      <c r="B829" s="87"/>
      <c r="C829" s="87"/>
      <c r="D829" s="87"/>
      <c r="E829" s="87"/>
      <c r="F829" s="88"/>
      <c r="G829" s="88"/>
      <c r="H829" s="88"/>
    </row>
    <row r="830" spans="1:8" x14ac:dyDescent="0.35">
      <c r="A830" s="86"/>
      <c r="B830" s="87"/>
      <c r="C830" s="87"/>
      <c r="D830" s="87"/>
      <c r="E830" s="87"/>
      <c r="F830" s="88"/>
      <c r="G830" s="88"/>
      <c r="H830" s="88"/>
    </row>
    <row r="831" spans="1:8" x14ac:dyDescent="0.35">
      <c r="A831" s="86"/>
      <c r="B831" s="87"/>
      <c r="C831" s="87"/>
      <c r="D831" s="87"/>
      <c r="E831" s="87"/>
      <c r="F831" s="88"/>
      <c r="G831" s="88"/>
      <c r="H831" s="88"/>
    </row>
    <row r="832" spans="1:8" x14ac:dyDescent="0.35">
      <c r="A832" s="86"/>
      <c r="B832" s="87"/>
      <c r="C832" s="87"/>
      <c r="D832" s="87"/>
      <c r="E832" s="87"/>
      <c r="F832" s="88"/>
      <c r="G832" s="88"/>
      <c r="H832" s="88"/>
    </row>
    <row r="833" spans="1:8" x14ac:dyDescent="0.35">
      <c r="A833" s="86"/>
      <c r="B833" s="87"/>
      <c r="C833" s="87"/>
      <c r="D833" s="87"/>
      <c r="E833" s="87"/>
      <c r="F833" s="88"/>
      <c r="G833" s="88"/>
      <c r="H833" s="88"/>
    </row>
    <row r="834" spans="1:8" x14ac:dyDescent="0.35">
      <c r="A834" s="86"/>
      <c r="B834" s="87"/>
      <c r="C834" s="87"/>
      <c r="D834" s="87"/>
      <c r="E834" s="87"/>
      <c r="F834" s="88"/>
      <c r="G834" s="88"/>
      <c r="H834" s="88"/>
    </row>
    <row r="835" spans="1:8" x14ac:dyDescent="0.35">
      <c r="A835" s="86"/>
      <c r="B835" s="87"/>
      <c r="C835" s="87"/>
      <c r="D835" s="87"/>
      <c r="E835" s="87"/>
      <c r="F835" s="88"/>
      <c r="G835" s="88"/>
      <c r="H835" s="88"/>
    </row>
    <row r="836" spans="1:8" x14ac:dyDescent="0.35">
      <c r="A836" s="86"/>
      <c r="B836" s="87"/>
      <c r="C836" s="87"/>
      <c r="D836" s="87"/>
      <c r="E836" s="87"/>
      <c r="F836" s="88"/>
      <c r="G836" s="88"/>
      <c r="H836" s="88"/>
    </row>
    <row r="837" spans="1:8" x14ac:dyDescent="0.35">
      <c r="A837" s="86"/>
      <c r="B837" s="87"/>
      <c r="C837" s="87"/>
      <c r="D837" s="87"/>
      <c r="E837" s="87"/>
      <c r="F837" s="88"/>
      <c r="G837" s="88"/>
      <c r="H837" s="88"/>
    </row>
    <row r="838" spans="1:8" x14ac:dyDescent="0.35">
      <c r="A838" s="86"/>
      <c r="B838" s="87"/>
      <c r="C838" s="87"/>
      <c r="D838" s="87"/>
      <c r="E838" s="87"/>
      <c r="F838" s="88"/>
      <c r="G838" s="88"/>
      <c r="H838" s="88"/>
    </row>
    <row r="839" spans="1:8" x14ac:dyDescent="0.35">
      <c r="A839" s="86"/>
      <c r="B839" s="87"/>
      <c r="C839" s="87"/>
      <c r="D839" s="87"/>
      <c r="E839" s="87"/>
      <c r="F839" s="88"/>
      <c r="G839" s="88"/>
      <c r="H839" s="88"/>
    </row>
    <row r="840" spans="1:8" x14ac:dyDescent="0.35">
      <c r="A840" s="86"/>
      <c r="B840" s="87"/>
      <c r="C840" s="87"/>
      <c r="D840" s="87"/>
      <c r="E840" s="87"/>
      <c r="F840" s="88"/>
      <c r="G840" s="88"/>
      <c r="H840" s="88"/>
    </row>
    <row r="841" spans="1:8" x14ac:dyDescent="0.35">
      <c r="A841" s="86"/>
      <c r="B841" s="87"/>
      <c r="C841" s="87"/>
      <c r="D841" s="87"/>
      <c r="E841" s="87"/>
      <c r="F841" s="88"/>
      <c r="G841" s="88"/>
      <c r="H841" s="88"/>
    </row>
    <row r="842" spans="1:8" x14ac:dyDescent="0.35">
      <c r="A842" s="86"/>
      <c r="B842" s="87"/>
      <c r="C842" s="87"/>
      <c r="D842" s="87"/>
      <c r="E842" s="87"/>
      <c r="F842" s="88"/>
      <c r="G842" s="88"/>
      <c r="H842" s="88"/>
    </row>
    <row r="843" spans="1:8" x14ac:dyDescent="0.35">
      <c r="A843" s="86"/>
      <c r="B843" s="87"/>
      <c r="C843" s="87"/>
      <c r="D843" s="87"/>
      <c r="E843" s="87"/>
      <c r="F843" s="88"/>
      <c r="G843" s="88"/>
      <c r="H843" s="88"/>
    </row>
    <row r="844" spans="1:8" x14ac:dyDescent="0.35">
      <c r="A844" s="86"/>
      <c r="B844" s="87"/>
      <c r="C844" s="87"/>
      <c r="D844" s="87"/>
      <c r="E844" s="87"/>
      <c r="F844" s="88"/>
      <c r="G844" s="88"/>
      <c r="H844" s="88"/>
    </row>
    <row r="845" spans="1:8" x14ac:dyDescent="0.35">
      <c r="A845" s="86"/>
      <c r="B845" s="87"/>
      <c r="C845" s="87"/>
      <c r="D845" s="87"/>
      <c r="E845" s="87"/>
      <c r="F845" s="88"/>
      <c r="G845" s="88"/>
      <c r="H845" s="88"/>
    </row>
    <row r="846" spans="1:8" x14ac:dyDescent="0.35">
      <c r="A846" s="86"/>
      <c r="B846" s="87"/>
      <c r="C846" s="87"/>
      <c r="D846" s="87"/>
      <c r="E846" s="87"/>
      <c r="F846" s="88"/>
      <c r="G846" s="88"/>
      <c r="H846" s="88"/>
    </row>
    <row r="847" spans="1:8" x14ac:dyDescent="0.35">
      <c r="A847" s="86"/>
      <c r="B847" s="87"/>
      <c r="C847" s="87"/>
      <c r="D847" s="87"/>
      <c r="E847" s="87"/>
      <c r="F847" s="88"/>
      <c r="G847" s="88"/>
      <c r="H847" s="88"/>
    </row>
    <row r="848" spans="1:8" x14ac:dyDescent="0.35">
      <c r="A848" s="86"/>
      <c r="B848" s="87"/>
      <c r="C848" s="87"/>
      <c r="D848" s="87"/>
      <c r="E848" s="87"/>
      <c r="F848" s="88"/>
      <c r="G848" s="88"/>
      <c r="H848" s="88"/>
    </row>
    <row r="849" spans="1:8" x14ac:dyDescent="0.35">
      <c r="A849" s="86"/>
      <c r="B849" s="87"/>
      <c r="C849" s="87"/>
      <c r="D849" s="87"/>
      <c r="E849" s="87"/>
      <c r="F849" s="88"/>
      <c r="G849" s="88"/>
      <c r="H849" s="88"/>
    </row>
    <row r="850" spans="1:8" x14ac:dyDescent="0.35">
      <c r="A850" s="86"/>
      <c r="B850" s="87"/>
      <c r="C850" s="87"/>
      <c r="D850" s="87"/>
      <c r="E850" s="87"/>
      <c r="F850" s="88"/>
      <c r="G850" s="88"/>
      <c r="H850" s="88"/>
    </row>
    <row r="851" spans="1:8" x14ac:dyDescent="0.35">
      <c r="A851" s="86"/>
      <c r="B851" s="87"/>
      <c r="C851" s="87"/>
      <c r="D851" s="87"/>
      <c r="E851" s="87"/>
      <c r="F851" s="88"/>
      <c r="G851" s="88"/>
      <c r="H851" s="88"/>
    </row>
    <row r="852" spans="1:8" x14ac:dyDescent="0.35">
      <c r="A852" s="86"/>
      <c r="B852" s="87"/>
      <c r="C852" s="87"/>
      <c r="D852" s="87"/>
      <c r="E852" s="87"/>
      <c r="F852" s="88"/>
      <c r="G852" s="88"/>
      <c r="H852" s="88"/>
    </row>
    <row r="853" spans="1:8" x14ac:dyDescent="0.35">
      <c r="A853" s="86"/>
      <c r="B853" s="87"/>
      <c r="C853" s="87"/>
      <c r="D853" s="87"/>
      <c r="E853" s="87"/>
      <c r="F853" s="88"/>
      <c r="G853" s="88"/>
      <c r="H853" s="88"/>
    </row>
    <row r="854" spans="1:8" x14ac:dyDescent="0.35">
      <c r="A854" s="86"/>
      <c r="B854" s="87"/>
      <c r="C854" s="87"/>
      <c r="D854" s="87"/>
      <c r="E854" s="87"/>
      <c r="F854" s="88"/>
      <c r="G854" s="88"/>
      <c r="H854" s="88"/>
    </row>
    <row r="855" spans="1:8" x14ac:dyDescent="0.35">
      <c r="A855" s="86"/>
      <c r="B855" s="87"/>
      <c r="C855" s="87"/>
      <c r="D855" s="87"/>
      <c r="E855" s="87"/>
      <c r="F855" s="88"/>
      <c r="G855" s="88"/>
      <c r="H855" s="88"/>
    </row>
    <row r="856" spans="1:8" x14ac:dyDescent="0.35">
      <c r="A856" s="86"/>
      <c r="B856" s="87"/>
      <c r="C856" s="87"/>
      <c r="D856" s="87"/>
      <c r="E856" s="87"/>
      <c r="F856" s="88"/>
      <c r="G856" s="88"/>
      <c r="H856" s="88"/>
    </row>
    <row r="857" spans="1:8" x14ac:dyDescent="0.35">
      <c r="A857" s="86"/>
      <c r="B857" s="87"/>
      <c r="C857" s="87"/>
      <c r="D857" s="87"/>
      <c r="E857" s="87"/>
      <c r="F857" s="88"/>
      <c r="G857" s="88"/>
      <c r="H857" s="88"/>
    </row>
    <row r="858" spans="1:8" x14ac:dyDescent="0.35">
      <c r="A858" s="86"/>
      <c r="B858" s="87"/>
      <c r="C858" s="87"/>
      <c r="D858" s="87"/>
      <c r="E858" s="87"/>
      <c r="F858" s="88"/>
      <c r="G858" s="88"/>
      <c r="H858" s="88"/>
    </row>
    <row r="859" spans="1:8" x14ac:dyDescent="0.35">
      <c r="A859" s="86"/>
      <c r="B859" s="87"/>
      <c r="C859" s="87"/>
      <c r="D859" s="87"/>
      <c r="E859" s="87"/>
      <c r="F859" s="88"/>
      <c r="G859" s="88"/>
      <c r="H859" s="88"/>
    </row>
    <row r="860" spans="1:8" x14ac:dyDescent="0.35">
      <c r="A860" s="86"/>
      <c r="B860" s="87"/>
      <c r="C860" s="87"/>
      <c r="D860" s="87"/>
      <c r="E860" s="87"/>
      <c r="F860" s="88"/>
      <c r="G860" s="88"/>
      <c r="H860" s="88"/>
    </row>
    <row r="861" spans="1:8" x14ac:dyDescent="0.35">
      <c r="A861" s="86"/>
      <c r="B861" s="87"/>
      <c r="C861" s="87"/>
      <c r="D861" s="87"/>
      <c r="E861" s="87"/>
      <c r="F861" s="88"/>
      <c r="G861" s="88"/>
      <c r="H861" s="88"/>
    </row>
    <row r="862" spans="1:8" x14ac:dyDescent="0.35">
      <c r="A862" s="86"/>
      <c r="B862" s="87"/>
      <c r="C862" s="87"/>
      <c r="D862" s="87"/>
      <c r="E862" s="87"/>
      <c r="F862" s="88"/>
      <c r="G862" s="88"/>
      <c r="H862" s="88"/>
    </row>
    <row r="863" spans="1:8" x14ac:dyDescent="0.35">
      <c r="A863" s="86"/>
      <c r="B863" s="87"/>
      <c r="C863" s="87"/>
      <c r="D863" s="87"/>
      <c r="E863" s="87"/>
      <c r="F863" s="88"/>
      <c r="G863" s="88"/>
      <c r="H863" s="88"/>
    </row>
    <row r="864" spans="1:8" x14ac:dyDescent="0.35">
      <c r="A864" s="86"/>
      <c r="B864" s="87"/>
      <c r="C864" s="87"/>
      <c r="D864" s="87"/>
      <c r="E864" s="87"/>
      <c r="F864" s="88"/>
      <c r="G864" s="88"/>
      <c r="H864" s="88"/>
    </row>
    <row r="865" spans="1:8" x14ac:dyDescent="0.35">
      <c r="A865" s="86"/>
      <c r="B865" s="87"/>
      <c r="C865" s="87"/>
      <c r="D865" s="87"/>
      <c r="E865" s="87"/>
      <c r="F865" s="88"/>
      <c r="G865" s="88"/>
      <c r="H865" s="88"/>
    </row>
    <row r="866" spans="1:8" x14ac:dyDescent="0.35">
      <c r="A866" s="86"/>
      <c r="B866" s="87"/>
      <c r="C866" s="87"/>
      <c r="D866" s="87"/>
      <c r="E866" s="87"/>
      <c r="F866" s="88"/>
      <c r="G866" s="88"/>
      <c r="H866" s="88"/>
    </row>
    <row r="867" spans="1:8" x14ac:dyDescent="0.35">
      <c r="A867" s="86"/>
      <c r="B867" s="87"/>
      <c r="C867" s="87"/>
      <c r="D867" s="87"/>
      <c r="E867" s="87"/>
      <c r="F867" s="88"/>
      <c r="G867" s="88"/>
      <c r="H867" s="88"/>
    </row>
    <row r="868" spans="1:8" x14ac:dyDescent="0.35">
      <c r="A868" s="86"/>
      <c r="B868" s="87"/>
      <c r="C868" s="87"/>
      <c r="D868" s="87"/>
      <c r="E868" s="87"/>
      <c r="F868" s="88"/>
      <c r="G868" s="88"/>
      <c r="H868" s="88"/>
    </row>
    <row r="869" spans="1:8" x14ac:dyDescent="0.35">
      <c r="A869" s="86"/>
      <c r="B869" s="87"/>
      <c r="C869" s="87"/>
      <c r="D869" s="87"/>
      <c r="E869" s="87"/>
      <c r="F869" s="88"/>
      <c r="G869" s="88"/>
      <c r="H869" s="88"/>
    </row>
    <row r="870" spans="1:8" x14ac:dyDescent="0.35">
      <c r="A870" s="86"/>
      <c r="B870" s="87"/>
      <c r="C870" s="87"/>
      <c r="D870" s="87"/>
      <c r="E870" s="87"/>
      <c r="F870" s="88"/>
      <c r="G870" s="88"/>
      <c r="H870" s="88"/>
    </row>
    <row r="871" spans="1:8" x14ac:dyDescent="0.35">
      <c r="A871" s="86"/>
      <c r="B871" s="87"/>
      <c r="C871" s="87"/>
      <c r="D871" s="87"/>
      <c r="E871" s="87"/>
      <c r="F871" s="88"/>
      <c r="G871" s="88"/>
      <c r="H871" s="88"/>
    </row>
    <row r="872" spans="1:8" x14ac:dyDescent="0.35">
      <c r="A872" s="86"/>
      <c r="B872" s="87"/>
      <c r="C872" s="87"/>
      <c r="D872" s="87"/>
      <c r="E872" s="87"/>
      <c r="F872" s="88"/>
      <c r="G872" s="88"/>
      <c r="H872" s="88"/>
    </row>
    <row r="873" spans="1:8" x14ac:dyDescent="0.35">
      <c r="A873" s="86"/>
      <c r="B873" s="87"/>
      <c r="C873" s="87"/>
      <c r="D873" s="87"/>
      <c r="E873" s="87"/>
      <c r="F873" s="88"/>
      <c r="G873" s="88"/>
      <c r="H873" s="88"/>
    </row>
    <row r="874" spans="1:8" x14ac:dyDescent="0.35">
      <c r="A874" s="86"/>
      <c r="B874" s="87"/>
      <c r="C874" s="87"/>
      <c r="D874" s="87"/>
      <c r="E874" s="87"/>
      <c r="F874" s="88"/>
      <c r="G874" s="88"/>
      <c r="H874" s="88"/>
    </row>
    <row r="875" spans="1:8" x14ac:dyDescent="0.35">
      <c r="A875" s="86"/>
      <c r="B875" s="87"/>
      <c r="C875" s="87"/>
      <c r="D875" s="87"/>
      <c r="E875" s="87"/>
      <c r="F875" s="88"/>
      <c r="G875" s="88"/>
      <c r="H875" s="88"/>
    </row>
    <row r="876" spans="1:8" x14ac:dyDescent="0.35">
      <c r="A876" s="86"/>
      <c r="B876" s="87"/>
      <c r="C876" s="87"/>
      <c r="D876" s="87"/>
      <c r="E876" s="87"/>
      <c r="F876" s="88"/>
      <c r="G876" s="88"/>
      <c r="H876" s="88"/>
    </row>
    <row r="877" spans="1:8" x14ac:dyDescent="0.35">
      <c r="A877" s="86"/>
      <c r="B877" s="87"/>
      <c r="C877" s="87"/>
      <c r="D877" s="87"/>
      <c r="E877" s="87"/>
      <c r="F877" s="88"/>
      <c r="G877" s="88"/>
      <c r="H877" s="88"/>
    </row>
    <row r="878" spans="1:8" x14ac:dyDescent="0.35">
      <c r="A878" s="86"/>
      <c r="B878" s="87"/>
      <c r="C878" s="87"/>
      <c r="D878" s="87"/>
      <c r="E878" s="87"/>
      <c r="F878" s="88"/>
      <c r="G878" s="88"/>
      <c r="H878" s="88"/>
    </row>
    <row r="879" spans="1:8" x14ac:dyDescent="0.35">
      <c r="A879" s="86"/>
      <c r="B879" s="87"/>
      <c r="C879" s="87"/>
      <c r="D879" s="87"/>
      <c r="E879" s="87"/>
      <c r="F879" s="88"/>
      <c r="G879" s="88"/>
      <c r="H879" s="88"/>
    </row>
    <row r="880" spans="1:8" x14ac:dyDescent="0.35">
      <c r="A880" s="86"/>
      <c r="B880" s="87"/>
      <c r="C880" s="87"/>
      <c r="D880" s="87"/>
      <c r="E880" s="87"/>
      <c r="F880" s="88"/>
      <c r="G880" s="88"/>
      <c r="H880" s="88"/>
    </row>
    <row r="881" spans="1:8" x14ac:dyDescent="0.35">
      <c r="A881" s="86"/>
      <c r="B881" s="87"/>
      <c r="C881" s="87"/>
      <c r="D881" s="87"/>
      <c r="E881" s="87"/>
      <c r="F881" s="88"/>
      <c r="G881" s="88"/>
      <c r="H881" s="88"/>
    </row>
    <row r="882" spans="1:8" x14ac:dyDescent="0.35">
      <c r="A882" s="86"/>
      <c r="B882" s="87"/>
      <c r="C882" s="87"/>
      <c r="D882" s="87"/>
      <c r="E882" s="87"/>
      <c r="F882" s="88"/>
      <c r="G882" s="88"/>
      <c r="H882" s="88"/>
    </row>
    <row r="883" spans="1:8" x14ac:dyDescent="0.35">
      <c r="A883" s="86"/>
      <c r="B883" s="87"/>
      <c r="C883" s="87"/>
      <c r="D883" s="87"/>
      <c r="E883" s="87"/>
      <c r="F883" s="88"/>
      <c r="G883" s="88"/>
      <c r="H883" s="88"/>
    </row>
    <row r="884" spans="1:8" x14ac:dyDescent="0.35">
      <c r="A884" s="86"/>
      <c r="B884" s="87"/>
      <c r="C884" s="87"/>
      <c r="D884" s="87"/>
      <c r="E884" s="87"/>
      <c r="F884" s="88"/>
      <c r="G884" s="88"/>
      <c r="H884" s="88"/>
    </row>
    <row r="885" spans="1:8" x14ac:dyDescent="0.35">
      <c r="A885" s="86"/>
      <c r="B885" s="87"/>
      <c r="C885" s="87"/>
      <c r="D885" s="87"/>
      <c r="E885" s="87"/>
      <c r="F885" s="88"/>
      <c r="G885" s="88"/>
      <c r="H885" s="88"/>
    </row>
    <row r="886" spans="1:8" x14ac:dyDescent="0.35">
      <c r="A886" s="86"/>
      <c r="B886" s="87"/>
      <c r="C886" s="87"/>
      <c r="D886" s="87"/>
      <c r="E886" s="87"/>
      <c r="F886" s="88"/>
      <c r="G886" s="88"/>
      <c r="H886" s="88"/>
    </row>
    <row r="887" spans="1:8" x14ac:dyDescent="0.35">
      <c r="A887" s="86"/>
      <c r="B887" s="87"/>
      <c r="C887" s="87"/>
      <c r="D887" s="87"/>
      <c r="E887" s="87"/>
      <c r="F887" s="88"/>
      <c r="G887" s="88"/>
      <c r="H887" s="88"/>
    </row>
    <row r="888" spans="1:8" x14ac:dyDescent="0.35">
      <c r="A888" s="86"/>
      <c r="B888" s="87"/>
      <c r="C888" s="87"/>
      <c r="D888" s="87"/>
      <c r="E888" s="87"/>
      <c r="F888" s="88"/>
      <c r="G888" s="88"/>
      <c r="H888" s="88"/>
    </row>
    <row r="889" spans="1:8" x14ac:dyDescent="0.35">
      <c r="A889" s="86"/>
      <c r="B889" s="87"/>
      <c r="C889" s="87"/>
      <c r="D889" s="87"/>
      <c r="E889" s="87"/>
      <c r="F889" s="88"/>
      <c r="G889" s="88"/>
      <c r="H889" s="88"/>
    </row>
    <row r="890" spans="1:8" x14ac:dyDescent="0.35">
      <c r="A890" s="86"/>
      <c r="B890" s="87"/>
      <c r="C890" s="87"/>
      <c r="D890" s="87"/>
      <c r="E890" s="87"/>
      <c r="F890" s="88"/>
      <c r="G890" s="88"/>
      <c r="H890" s="88"/>
    </row>
    <row r="891" spans="1:8" x14ac:dyDescent="0.35">
      <c r="A891" s="86"/>
      <c r="B891" s="87"/>
      <c r="C891" s="87"/>
      <c r="D891" s="87"/>
      <c r="E891" s="87"/>
      <c r="F891" s="88"/>
      <c r="G891" s="88"/>
      <c r="H891" s="88"/>
    </row>
    <row r="892" spans="1:8" x14ac:dyDescent="0.35">
      <c r="A892" s="86"/>
      <c r="B892" s="87"/>
      <c r="C892" s="87"/>
      <c r="D892" s="87"/>
      <c r="E892" s="87"/>
      <c r="F892" s="88"/>
      <c r="G892" s="88"/>
      <c r="H892" s="88"/>
    </row>
    <row r="893" spans="1:8" x14ac:dyDescent="0.35">
      <c r="A893" s="86"/>
      <c r="B893" s="87"/>
      <c r="C893" s="87"/>
      <c r="D893" s="87"/>
      <c r="E893" s="87"/>
      <c r="F893" s="88"/>
      <c r="G893" s="88"/>
      <c r="H893" s="88"/>
    </row>
    <row r="894" spans="1:8" x14ac:dyDescent="0.35">
      <c r="A894" s="86"/>
      <c r="B894" s="87"/>
      <c r="C894" s="87"/>
      <c r="D894" s="87"/>
      <c r="E894" s="87"/>
      <c r="F894" s="88"/>
      <c r="G894" s="88"/>
      <c r="H894" s="88"/>
    </row>
    <row r="895" spans="1:8" x14ac:dyDescent="0.35">
      <c r="A895" s="86"/>
      <c r="B895" s="87"/>
      <c r="C895" s="87"/>
      <c r="D895" s="87"/>
      <c r="E895" s="87"/>
      <c r="F895" s="88"/>
      <c r="G895" s="88"/>
      <c r="H895" s="88"/>
    </row>
    <row r="896" spans="1:8" x14ac:dyDescent="0.35">
      <c r="A896" s="86"/>
      <c r="B896" s="87"/>
      <c r="C896" s="87"/>
      <c r="D896" s="87"/>
      <c r="E896" s="87"/>
      <c r="F896" s="88"/>
      <c r="G896" s="88"/>
      <c r="H896" s="88"/>
    </row>
    <row r="897" spans="1:8" x14ac:dyDescent="0.35">
      <c r="A897" s="86"/>
      <c r="B897" s="87"/>
      <c r="C897" s="87"/>
      <c r="D897" s="87"/>
      <c r="E897" s="87"/>
      <c r="F897" s="88"/>
      <c r="G897" s="88"/>
      <c r="H897" s="88"/>
    </row>
    <row r="898" spans="1:8" x14ac:dyDescent="0.35">
      <c r="A898" s="86"/>
      <c r="B898" s="87"/>
      <c r="C898" s="87"/>
      <c r="D898" s="87"/>
      <c r="E898" s="87"/>
      <c r="F898" s="88"/>
      <c r="G898" s="88"/>
      <c r="H898" s="88"/>
    </row>
    <row r="899" spans="1:8" x14ac:dyDescent="0.35">
      <c r="A899" s="86"/>
      <c r="B899" s="87"/>
      <c r="C899" s="87"/>
      <c r="D899" s="87"/>
      <c r="E899" s="87"/>
      <c r="F899" s="88"/>
      <c r="G899" s="88"/>
      <c r="H899" s="88"/>
    </row>
    <row r="900" spans="1:8" x14ac:dyDescent="0.35">
      <c r="A900" s="86"/>
      <c r="B900" s="87"/>
      <c r="C900" s="87"/>
      <c r="D900" s="87"/>
      <c r="E900" s="87"/>
      <c r="F900" s="88"/>
      <c r="G900" s="88"/>
      <c r="H900" s="88"/>
    </row>
    <row r="901" spans="1:8" x14ac:dyDescent="0.35">
      <c r="A901" s="86"/>
      <c r="B901" s="87"/>
      <c r="C901" s="87"/>
      <c r="D901" s="87"/>
      <c r="E901" s="87"/>
      <c r="F901" s="88"/>
      <c r="G901" s="88"/>
      <c r="H901" s="88"/>
    </row>
    <row r="902" spans="1:8" x14ac:dyDescent="0.35">
      <c r="A902" s="86"/>
      <c r="B902" s="87"/>
      <c r="C902" s="87"/>
      <c r="D902" s="87"/>
      <c r="E902" s="87"/>
      <c r="F902" s="88"/>
      <c r="G902" s="88"/>
      <c r="H902" s="88"/>
    </row>
    <row r="903" spans="1:8" x14ac:dyDescent="0.35">
      <c r="A903" s="86"/>
      <c r="B903" s="87"/>
      <c r="C903" s="87"/>
      <c r="D903" s="87"/>
      <c r="E903" s="87"/>
      <c r="F903" s="88"/>
      <c r="G903" s="88"/>
      <c r="H903" s="88"/>
    </row>
    <row r="904" spans="1:8" x14ac:dyDescent="0.35">
      <c r="A904" s="86"/>
      <c r="B904" s="87"/>
      <c r="C904" s="87"/>
      <c r="D904" s="87"/>
      <c r="E904" s="87"/>
      <c r="F904" s="88"/>
      <c r="G904" s="88"/>
      <c r="H904" s="88"/>
    </row>
    <row r="905" spans="1:8" x14ac:dyDescent="0.35">
      <c r="A905" s="86"/>
      <c r="B905" s="87"/>
      <c r="C905" s="87"/>
      <c r="D905" s="87"/>
      <c r="E905" s="87"/>
      <c r="F905" s="88"/>
      <c r="G905" s="88"/>
      <c r="H905" s="88"/>
    </row>
    <row r="906" spans="1:8" x14ac:dyDescent="0.35">
      <c r="A906" s="86"/>
      <c r="B906" s="87"/>
      <c r="C906" s="87"/>
      <c r="D906" s="87"/>
      <c r="E906" s="87"/>
      <c r="F906" s="88"/>
      <c r="G906" s="88"/>
      <c r="H906" s="88"/>
    </row>
    <row r="907" spans="1:8" x14ac:dyDescent="0.35">
      <c r="A907" s="86"/>
      <c r="B907" s="87"/>
      <c r="C907" s="87"/>
      <c r="D907" s="87"/>
      <c r="E907" s="87"/>
      <c r="F907" s="88"/>
      <c r="G907" s="88"/>
      <c r="H907" s="88"/>
    </row>
    <row r="908" spans="1:8" x14ac:dyDescent="0.35">
      <c r="A908" s="89"/>
      <c r="B908" s="87"/>
      <c r="C908" s="87"/>
      <c r="D908" s="87"/>
      <c r="E908" s="87"/>
      <c r="F908" s="88"/>
      <c r="G908" s="88"/>
      <c r="H908" s="88"/>
    </row>
    <row r="909" spans="1:8" x14ac:dyDescent="0.35">
      <c r="A909" s="86"/>
      <c r="B909" s="87"/>
      <c r="C909" s="87"/>
      <c r="D909" s="87"/>
      <c r="E909" s="87"/>
      <c r="F909" s="88"/>
      <c r="G909" s="88"/>
      <c r="H909" s="88"/>
    </row>
    <row r="910" spans="1:8" x14ac:dyDescent="0.35">
      <c r="A910" s="86"/>
      <c r="B910" s="87"/>
      <c r="C910" s="87"/>
      <c r="D910" s="87"/>
      <c r="E910" s="87"/>
      <c r="F910" s="88"/>
      <c r="G910" s="88"/>
      <c r="H910" s="88"/>
    </row>
    <row r="911" spans="1:8" x14ac:dyDescent="0.35">
      <c r="A911" s="86"/>
      <c r="B911" s="87"/>
      <c r="C911" s="87"/>
      <c r="D911" s="87"/>
      <c r="E911" s="87"/>
      <c r="F911" s="88"/>
      <c r="G911" s="88"/>
      <c r="H911" s="88"/>
    </row>
    <row r="912" spans="1:8" x14ac:dyDescent="0.35">
      <c r="A912" s="86"/>
      <c r="B912" s="87"/>
      <c r="C912" s="87"/>
      <c r="D912" s="87"/>
      <c r="E912" s="87"/>
      <c r="F912" s="88"/>
      <c r="G912" s="88"/>
      <c r="H912" s="88"/>
    </row>
    <row r="913" spans="1:8" x14ac:dyDescent="0.35">
      <c r="A913" s="86"/>
      <c r="B913" s="87"/>
      <c r="C913" s="87"/>
      <c r="D913" s="87"/>
      <c r="E913" s="87"/>
      <c r="F913" s="88"/>
      <c r="G913" s="88"/>
      <c r="H913" s="88"/>
    </row>
    <row r="914" spans="1:8" x14ac:dyDescent="0.35">
      <c r="A914" s="86"/>
      <c r="B914" s="87"/>
      <c r="C914" s="87"/>
      <c r="D914" s="87"/>
      <c r="E914" s="87"/>
      <c r="F914" s="88"/>
      <c r="G914" s="88"/>
      <c r="H914" s="88"/>
    </row>
    <row r="915" spans="1:8" x14ac:dyDescent="0.35">
      <c r="A915" s="86"/>
      <c r="B915" s="87"/>
      <c r="C915" s="87"/>
      <c r="D915" s="87"/>
      <c r="E915" s="87"/>
      <c r="F915" s="88"/>
      <c r="G915" s="88"/>
      <c r="H915" s="88"/>
    </row>
    <row r="916" spans="1:8" x14ac:dyDescent="0.35">
      <c r="A916" s="86"/>
      <c r="B916" s="87"/>
      <c r="C916" s="87"/>
      <c r="D916" s="87"/>
      <c r="E916" s="87"/>
      <c r="F916" s="88"/>
      <c r="G916" s="88"/>
      <c r="H916" s="88"/>
    </row>
    <row r="917" spans="1:8" x14ac:dyDescent="0.35">
      <c r="A917" s="86"/>
      <c r="B917" s="87"/>
      <c r="C917" s="87"/>
      <c r="D917" s="87"/>
      <c r="E917" s="87"/>
      <c r="F917" s="88"/>
      <c r="G917" s="88"/>
      <c r="H917" s="88"/>
    </row>
    <row r="918" spans="1:8" x14ac:dyDescent="0.35">
      <c r="A918" s="86"/>
      <c r="B918" s="87"/>
      <c r="C918" s="87"/>
      <c r="D918" s="87"/>
      <c r="E918" s="87"/>
      <c r="F918" s="88"/>
      <c r="G918" s="88"/>
      <c r="H918" s="88"/>
    </row>
    <row r="919" spans="1:8" x14ac:dyDescent="0.35">
      <c r="A919" s="86"/>
      <c r="B919" s="87"/>
      <c r="C919" s="87"/>
      <c r="D919" s="87"/>
      <c r="E919" s="87"/>
      <c r="F919" s="88"/>
      <c r="G919" s="88"/>
      <c r="H919" s="88"/>
    </row>
    <row r="920" spans="1:8" x14ac:dyDescent="0.35">
      <c r="A920" s="86"/>
      <c r="B920" s="87"/>
      <c r="C920" s="87"/>
      <c r="D920" s="87"/>
      <c r="E920" s="87"/>
      <c r="F920" s="88"/>
      <c r="G920" s="88"/>
      <c r="H920" s="88"/>
    </row>
    <row r="921" spans="1:8" x14ac:dyDescent="0.35">
      <c r="A921" s="86"/>
      <c r="B921" s="87"/>
      <c r="C921" s="87"/>
      <c r="D921" s="87"/>
      <c r="E921" s="87"/>
      <c r="F921" s="88"/>
      <c r="G921" s="88"/>
      <c r="H921" s="88"/>
    </row>
    <row r="922" spans="1:8" x14ac:dyDescent="0.35">
      <c r="A922" s="86"/>
      <c r="B922" s="87"/>
      <c r="C922" s="87"/>
      <c r="D922" s="87"/>
      <c r="E922" s="87"/>
      <c r="F922" s="88"/>
      <c r="G922" s="88"/>
      <c r="H922" s="88"/>
    </row>
    <row r="923" spans="1:8" x14ac:dyDescent="0.35">
      <c r="A923" s="86"/>
      <c r="B923" s="87"/>
      <c r="C923" s="87"/>
      <c r="D923" s="87"/>
      <c r="E923" s="87"/>
      <c r="F923" s="88"/>
      <c r="G923" s="88"/>
      <c r="H923" s="88"/>
    </row>
    <row r="924" spans="1:8" x14ac:dyDescent="0.35">
      <c r="A924" s="86"/>
      <c r="B924" s="87"/>
      <c r="C924" s="87"/>
      <c r="D924" s="87"/>
      <c r="E924" s="87"/>
      <c r="F924" s="88"/>
      <c r="G924" s="88"/>
      <c r="H924" s="88"/>
    </row>
    <row r="925" spans="1:8" x14ac:dyDescent="0.35">
      <c r="A925" s="86"/>
      <c r="B925" s="87"/>
      <c r="C925" s="87"/>
      <c r="D925" s="87"/>
      <c r="E925" s="87"/>
      <c r="F925" s="88"/>
      <c r="G925" s="88"/>
      <c r="H925" s="88"/>
    </row>
    <row r="926" spans="1:8" x14ac:dyDescent="0.35">
      <c r="A926" s="86"/>
      <c r="B926" s="87"/>
      <c r="C926" s="87"/>
      <c r="D926" s="87"/>
      <c r="E926" s="87"/>
      <c r="F926" s="88"/>
      <c r="G926" s="88"/>
      <c r="H926" s="88"/>
    </row>
    <row r="927" spans="1:8" x14ac:dyDescent="0.35">
      <c r="A927" s="86"/>
      <c r="B927" s="87"/>
      <c r="C927" s="87"/>
      <c r="D927" s="87"/>
      <c r="E927" s="87"/>
      <c r="F927" s="88"/>
      <c r="G927" s="88"/>
      <c r="H927" s="88"/>
    </row>
    <row r="928" spans="1:8" x14ac:dyDescent="0.35">
      <c r="A928" s="86"/>
      <c r="B928" s="87"/>
      <c r="C928" s="87"/>
      <c r="D928" s="87"/>
      <c r="E928" s="87"/>
      <c r="F928" s="88"/>
      <c r="G928" s="88"/>
      <c r="H928" s="88"/>
    </row>
    <row r="929" spans="1:8" x14ac:dyDescent="0.35">
      <c r="A929" s="86"/>
      <c r="B929" s="87"/>
      <c r="C929" s="87"/>
      <c r="D929" s="87"/>
      <c r="E929" s="87"/>
      <c r="F929" s="88"/>
      <c r="G929" s="88"/>
      <c r="H929" s="88"/>
    </row>
    <row r="930" spans="1:8" x14ac:dyDescent="0.35">
      <c r="A930" s="86"/>
      <c r="B930" s="87"/>
      <c r="C930" s="87"/>
      <c r="D930" s="87"/>
      <c r="E930" s="87"/>
      <c r="F930" s="88"/>
      <c r="G930" s="88"/>
      <c r="H930" s="88"/>
    </row>
    <row r="931" spans="1:8" x14ac:dyDescent="0.35">
      <c r="A931" s="86"/>
      <c r="B931" s="87"/>
      <c r="C931" s="87"/>
      <c r="D931" s="87"/>
      <c r="E931" s="87"/>
      <c r="F931" s="88"/>
      <c r="G931" s="88"/>
      <c r="H931" s="88"/>
    </row>
    <row r="932" spans="1:8" x14ac:dyDescent="0.35">
      <c r="A932" s="86"/>
      <c r="B932" s="87"/>
      <c r="C932" s="87"/>
      <c r="D932" s="87"/>
      <c r="E932" s="87"/>
      <c r="F932" s="88"/>
      <c r="G932" s="88"/>
      <c r="H932" s="88"/>
    </row>
    <row r="933" spans="1:8" x14ac:dyDescent="0.35">
      <c r="A933" s="86"/>
      <c r="B933" s="87"/>
      <c r="C933" s="87"/>
      <c r="D933" s="87"/>
      <c r="E933" s="87"/>
      <c r="F933" s="88"/>
      <c r="G933" s="88"/>
      <c r="H933" s="88"/>
    </row>
    <row r="934" spans="1:8" x14ac:dyDescent="0.35">
      <c r="A934" s="86"/>
      <c r="B934" s="87"/>
      <c r="C934" s="87"/>
      <c r="D934" s="87"/>
      <c r="E934" s="87"/>
      <c r="F934" s="88"/>
      <c r="G934" s="88"/>
      <c r="H934" s="88"/>
    </row>
    <row r="935" spans="1:8" x14ac:dyDescent="0.35">
      <c r="A935" s="86"/>
      <c r="B935" s="87"/>
      <c r="C935" s="87"/>
      <c r="D935" s="87"/>
      <c r="E935" s="87"/>
      <c r="F935" s="88"/>
      <c r="G935" s="88"/>
      <c r="H935" s="88"/>
    </row>
    <row r="936" spans="1:8" x14ac:dyDescent="0.35">
      <c r="A936" s="86"/>
      <c r="B936" s="87"/>
      <c r="C936" s="87"/>
      <c r="D936" s="87"/>
      <c r="E936" s="87"/>
      <c r="F936" s="88"/>
      <c r="G936" s="88"/>
      <c r="H936" s="88"/>
    </row>
    <row r="937" spans="1:8" x14ac:dyDescent="0.35">
      <c r="A937" s="86"/>
      <c r="B937" s="87"/>
      <c r="C937" s="87"/>
      <c r="D937" s="87"/>
      <c r="E937" s="87"/>
      <c r="F937" s="88"/>
      <c r="G937" s="88"/>
      <c r="H937" s="88"/>
    </row>
    <row r="938" spans="1:8" x14ac:dyDescent="0.35">
      <c r="A938" s="86"/>
      <c r="B938" s="87"/>
      <c r="C938" s="87"/>
      <c r="D938" s="87"/>
      <c r="E938" s="87"/>
      <c r="F938" s="88"/>
      <c r="G938" s="88"/>
      <c r="H938" s="88"/>
    </row>
    <row r="939" spans="1:8" x14ac:dyDescent="0.35">
      <c r="A939" s="86"/>
      <c r="B939" s="87"/>
      <c r="C939" s="87"/>
      <c r="D939" s="87"/>
      <c r="E939" s="87"/>
      <c r="F939" s="88"/>
      <c r="G939" s="88"/>
      <c r="H939" s="88"/>
    </row>
    <row r="940" spans="1:8" x14ac:dyDescent="0.35">
      <c r="A940" s="86"/>
      <c r="B940" s="87"/>
      <c r="C940" s="87"/>
      <c r="D940" s="87"/>
      <c r="E940" s="87"/>
      <c r="F940" s="88"/>
      <c r="G940" s="88"/>
      <c r="H940" s="88"/>
    </row>
    <row r="941" spans="1:8" x14ac:dyDescent="0.35">
      <c r="A941" s="86"/>
      <c r="B941" s="87"/>
      <c r="C941" s="87"/>
      <c r="D941" s="87"/>
      <c r="E941" s="87"/>
      <c r="F941" s="88"/>
      <c r="G941" s="88"/>
      <c r="H941" s="88"/>
    </row>
    <row r="942" spans="1:8" x14ac:dyDescent="0.35">
      <c r="A942" s="86"/>
      <c r="B942" s="87"/>
      <c r="C942" s="87"/>
      <c r="D942" s="87"/>
      <c r="E942" s="87"/>
      <c r="F942" s="88"/>
      <c r="G942" s="88"/>
      <c r="H942" s="88"/>
    </row>
    <row r="943" spans="1:8" x14ac:dyDescent="0.35">
      <c r="A943" s="86"/>
      <c r="B943" s="87"/>
      <c r="C943" s="87"/>
      <c r="D943" s="87"/>
      <c r="E943" s="87"/>
      <c r="F943" s="88"/>
      <c r="G943" s="88"/>
      <c r="H943" s="88"/>
    </row>
    <row r="944" spans="1:8" x14ac:dyDescent="0.35">
      <c r="A944" s="86"/>
      <c r="B944" s="87"/>
      <c r="C944" s="87"/>
      <c r="D944" s="87"/>
      <c r="E944" s="87"/>
      <c r="F944" s="88"/>
      <c r="G944" s="88"/>
      <c r="H944" s="88"/>
    </row>
    <row r="945" spans="1:8" x14ac:dyDescent="0.35">
      <c r="A945" s="86"/>
      <c r="B945" s="87"/>
      <c r="C945" s="87"/>
      <c r="D945" s="87"/>
      <c r="E945" s="87"/>
      <c r="F945" s="88"/>
      <c r="G945" s="88"/>
      <c r="H945" s="88"/>
    </row>
    <row r="946" spans="1:8" x14ac:dyDescent="0.35">
      <c r="A946" s="86"/>
      <c r="B946" s="87"/>
      <c r="C946" s="87"/>
      <c r="D946" s="87"/>
      <c r="E946" s="87"/>
      <c r="F946" s="88"/>
      <c r="G946" s="88"/>
      <c r="H946" s="88"/>
    </row>
    <row r="947" spans="1:8" x14ac:dyDescent="0.35">
      <c r="A947" s="86"/>
      <c r="B947" s="87"/>
      <c r="C947" s="87"/>
      <c r="D947" s="87"/>
      <c r="E947" s="87"/>
      <c r="F947" s="88"/>
      <c r="G947" s="88"/>
      <c r="H947" s="88"/>
    </row>
    <row r="948" spans="1:8" x14ac:dyDescent="0.35">
      <c r="A948" s="86"/>
      <c r="B948" s="87"/>
      <c r="C948" s="87"/>
      <c r="D948" s="87"/>
      <c r="E948" s="87"/>
      <c r="F948" s="88"/>
      <c r="G948" s="88"/>
      <c r="H948" s="88"/>
    </row>
    <row r="949" spans="1:8" x14ac:dyDescent="0.35">
      <c r="A949" s="86"/>
      <c r="B949" s="87"/>
      <c r="C949" s="87"/>
      <c r="D949" s="87"/>
      <c r="E949" s="87"/>
      <c r="F949" s="88"/>
      <c r="G949" s="88"/>
      <c r="H949" s="88"/>
    </row>
    <row r="950" spans="1:8" x14ac:dyDescent="0.35">
      <c r="A950" s="86"/>
      <c r="B950" s="87"/>
      <c r="C950" s="87"/>
      <c r="D950" s="87"/>
      <c r="E950" s="87"/>
      <c r="F950" s="88"/>
      <c r="G950" s="88"/>
      <c r="H950" s="88"/>
    </row>
    <row r="951" spans="1:8" x14ac:dyDescent="0.35">
      <c r="A951" s="86"/>
      <c r="B951" s="87"/>
      <c r="C951" s="87"/>
      <c r="D951" s="87"/>
      <c r="E951" s="87"/>
      <c r="F951" s="88"/>
      <c r="G951" s="88"/>
      <c r="H951" s="88"/>
    </row>
    <row r="952" spans="1:8" x14ac:dyDescent="0.35">
      <c r="A952" s="86"/>
      <c r="B952" s="87"/>
      <c r="C952" s="87"/>
      <c r="D952" s="87"/>
      <c r="E952" s="87"/>
      <c r="F952" s="88"/>
      <c r="G952" s="88"/>
      <c r="H952" s="88"/>
    </row>
    <row r="953" spans="1:8" x14ac:dyDescent="0.35">
      <c r="A953" s="86"/>
      <c r="B953" s="87"/>
      <c r="C953" s="87"/>
      <c r="D953" s="87"/>
      <c r="E953" s="87"/>
      <c r="F953" s="88"/>
      <c r="G953" s="88"/>
      <c r="H953" s="88"/>
    </row>
    <row r="954" spans="1:8" x14ac:dyDescent="0.35">
      <c r="A954" s="86"/>
      <c r="B954" s="87"/>
      <c r="C954" s="87"/>
      <c r="D954" s="87"/>
      <c r="E954" s="87"/>
      <c r="F954" s="88"/>
      <c r="G954" s="88"/>
      <c r="H954" s="88"/>
    </row>
    <row r="955" spans="1:8" x14ac:dyDescent="0.35">
      <c r="A955" s="86"/>
      <c r="B955" s="87"/>
      <c r="C955" s="87"/>
      <c r="D955" s="87"/>
      <c r="E955" s="87"/>
      <c r="F955" s="88"/>
      <c r="G955" s="88"/>
      <c r="H955" s="88"/>
    </row>
    <row r="956" spans="1:8" x14ac:dyDescent="0.35">
      <c r="A956" s="86"/>
      <c r="B956" s="87"/>
      <c r="C956" s="87"/>
      <c r="D956" s="87"/>
      <c r="E956" s="87"/>
      <c r="F956" s="88"/>
      <c r="G956" s="88"/>
      <c r="H956" s="88"/>
    </row>
    <row r="957" spans="1:8" x14ac:dyDescent="0.35">
      <c r="A957" s="86"/>
      <c r="B957" s="87"/>
      <c r="C957" s="87"/>
      <c r="D957" s="87"/>
      <c r="E957" s="87"/>
      <c r="F957" s="88"/>
      <c r="G957" s="88"/>
      <c r="H957" s="88"/>
    </row>
    <row r="958" spans="1:8" x14ac:dyDescent="0.35">
      <c r="A958" s="86"/>
      <c r="B958" s="87"/>
      <c r="C958" s="87"/>
      <c r="D958" s="87"/>
      <c r="E958" s="87"/>
      <c r="F958" s="88"/>
      <c r="G958" s="88"/>
      <c r="H958" s="88"/>
    </row>
    <row r="959" spans="1:8" x14ac:dyDescent="0.35">
      <c r="A959" s="86"/>
      <c r="B959" s="87"/>
      <c r="C959" s="87"/>
      <c r="D959" s="87"/>
      <c r="E959" s="87"/>
      <c r="F959" s="88"/>
      <c r="G959" s="88"/>
      <c r="H959" s="88"/>
    </row>
    <row r="960" spans="1:8" x14ac:dyDescent="0.35">
      <c r="A960" s="86"/>
      <c r="B960" s="87"/>
      <c r="C960" s="87"/>
      <c r="D960" s="87"/>
      <c r="E960" s="87"/>
      <c r="F960" s="88"/>
      <c r="G960" s="88"/>
      <c r="H960" s="88"/>
    </row>
    <row r="961" spans="1:8" x14ac:dyDescent="0.35">
      <c r="A961" s="86"/>
      <c r="B961" s="87"/>
      <c r="C961" s="87"/>
      <c r="D961" s="87"/>
      <c r="E961" s="87"/>
      <c r="F961" s="88"/>
      <c r="G961" s="88"/>
      <c r="H961" s="88"/>
    </row>
    <row r="962" spans="1:8" x14ac:dyDescent="0.35">
      <c r="A962" s="86"/>
      <c r="B962" s="87"/>
      <c r="C962" s="87"/>
      <c r="D962" s="87"/>
      <c r="E962" s="87"/>
      <c r="F962" s="88"/>
      <c r="G962" s="88"/>
      <c r="H962" s="88"/>
    </row>
    <row r="963" spans="1:8" x14ac:dyDescent="0.35">
      <c r="A963" s="86"/>
      <c r="B963" s="87"/>
      <c r="C963" s="87"/>
      <c r="D963" s="87"/>
      <c r="E963" s="87"/>
      <c r="F963" s="88"/>
      <c r="G963" s="88"/>
      <c r="H963" s="88"/>
    </row>
    <row r="964" spans="1:8" x14ac:dyDescent="0.35">
      <c r="A964" s="86"/>
      <c r="B964" s="87"/>
      <c r="C964" s="87"/>
      <c r="D964" s="87"/>
      <c r="E964" s="87"/>
      <c r="F964" s="88"/>
      <c r="G964" s="88"/>
      <c r="H964" s="88"/>
    </row>
    <row r="965" spans="1:8" x14ac:dyDescent="0.35">
      <c r="A965" s="86"/>
      <c r="B965" s="87"/>
      <c r="C965" s="87"/>
      <c r="D965" s="87"/>
      <c r="E965" s="87"/>
      <c r="F965" s="88"/>
      <c r="G965" s="88"/>
      <c r="H965" s="88"/>
    </row>
    <row r="966" spans="1:8" x14ac:dyDescent="0.35">
      <c r="A966" s="86"/>
      <c r="B966" s="87"/>
      <c r="C966" s="87"/>
      <c r="D966" s="87"/>
      <c r="E966" s="87"/>
      <c r="F966" s="88"/>
      <c r="G966" s="88"/>
      <c r="H966" s="88"/>
    </row>
    <row r="967" spans="1:8" x14ac:dyDescent="0.35">
      <c r="A967" s="86"/>
      <c r="B967" s="87"/>
      <c r="C967" s="87"/>
      <c r="D967" s="87"/>
      <c r="E967" s="87"/>
      <c r="F967" s="88"/>
      <c r="G967" s="88"/>
      <c r="H967" s="88"/>
    </row>
    <row r="968" spans="1:8" x14ac:dyDescent="0.35">
      <c r="A968" s="86"/>
      <c r="B968" s="87"/>
      <c r="C968" s="87"/>
      <c r="D968" s="87"/>
      <c r="E968" s="87"/>
      <c r="F968" s="88"/>
      <c r="G968" s="88"/>
      <c r="H968" s="88"/>
    </row>
    <row r="969" spans="1:8" x14ac:dyDescent="0.35">
      <c r="A969" s="86"/>
      <c r="B969" s="87"/>
      <c r="C969" s="87"/>
      <c r="D969" s="87"/>
      <c r="E969" s="87"/>
      <c r="F969" s="88"/>
      <c r="G969" s="88"/>
      <c r="H969" s="88"/>
    </row>
    <row r="970" spans="1:8" x14ac:dyDescent="0.35">
      <c r="A970" s="86"/>
      <c r="B970" s="87"/>
      <c r="C970" s="87"/>
      <c r="D970" s="87"/>
      <c r="E970" s="87"/>
      <c r="F970" s="88"/>
      <c r="G970" s="88"/>
      <c r="H970" s="88"/>
    </row>
    <row r="971" spans="1:8" x14ac:dyDescent="0.35">
      <c r="A971" s="86"/>
      <c r="B971" s="87"/>
      <c r="C971" s="87"/>
      <c r="D971" s="87"/>
      <c r="E971" s="87"/>
      <c r="F971" s="88"/>
      <c r="G971" s="88"/>
      <c r="H971" s="88"/>
    </row>
    <row r="972" spans="1:8" x14ac:dyDescent="0.35">
      <c r="A972" s="86"/>
      <c r="B972" s="87"/>
      <c r="C972" s="87"/>
      <c r="D972" s="87"/>
      <c r="E972" s="87"/>
      <c r="F972" s="88"/>
      <c r="G972" s="88"/>
      <c r="H972" s="88"/>
    </row>
    <row r="973" spans="1:8" x14ac:dyDescent="0.35">
      <c r="A973" s="86"/>
      <c r="B973" s="87"/>
      <c r="C973" s="87"/>
      <c r="D973" s="87"/>
      <c r="E973" s="87"/>
      <c r="F973" s="88"/>
      <c r="G973" s="88"/>
      <c r="H973" s="88"/>
    </row>
    <row r="974" spans="1:8" x14ac:dyDescent="0.35">
      <c r="A974" s="86"/>
      <c r="B974" s="87"/>
      <c r="C974" s="87"/>
      <c r="D974" s="87"/>
      <c r="E974" s="87"/>
      <c r="F974" s="88"/>
      <c r="G974" s="88"/>
      <c r="H974" s="88"/>
    </row>
    <row r="975" spans="1:8" x14ac:dyDescent="0.35">
      <c r="A975" s="86"/>
      <c r="B975" s="87"/>
      <c r="C975" s="87"/>
      <c r="D975" s="87"/>
      <c r="E975" s="87"/>
      <c r="F975" s="88"/>
      <c r="G975" s="88"/>
      <c r="H975" s="88"/>
    </row>
    <row r="976" spans="1:8" x14ac:dyDescent="0.35">
      <c r="A976" s="86"/>
      <c r="B976" s="87"/>
      <c r="C976" s="87"/>
      <c r="D976" s="87"/>
      <c r="E976" s="87"/>
      <c r="F976" s="88"/>
      <c r="G976" s="88"/>
      <c r="H976" s="88"/>
    </row>
    <row r="977" spans="1:8" x14ac:dyDescent="0.35">
      <c r="A977" s="86"/>
      <c r="B977" s="87"/>
      <c r="C977" s="87"/>
      <c r="D977" s="87"/>
      <c r="E977" s="87"/>
      <c r="F977" s="88"/>
      <c r="G977" s="88"/>
      <c r="H977" s="88"/>
    </row>
    <row r="978" spans="1:8" x14ac:dyDescent="0.35">
      <c r="A978" s="86"/>
      <c r="B978" s="87"/>
      <c r="C978" s="87"/>
      <c r="D978" s="87"/>
      <c r="E978" s="87"/>
      <c r="F978" s="88"/>
      <c r="G978" s="88"/>
      <c r="H978" s="88"/>
    </row>
    <row r="979" spans="1:8" x14ac:dyDescent="0.35">
      <c r="A979" s="86"/>
      <c r="B979" s="87"/>
      <c r="C979" s="87"/>
      <c r="D979" s="87"/>
      <c r="E979" s="87"/>
      <c r="F979" s="88"/>
      <c r="G979" s="88"/>
      <c r="H979" s="88"/>
    </row>
    <row r="980" spans="1:8" x14ac:dyDescent="0.35">
      <c r="A980" s="86"/>
      <c r="B980" s="87"/>
      <c r="C980" s="87"/>
      <c r="D980" s="87"/>
      <c r="E980" s="87"/>
      <c r="F980" s="88"/>
      <c r="G980" s="88"/>
      <c r="H980" s="88"/>
    </row>
    <row r="981" spans="1:8" x14ac:dyDescent="0.35">
      <c r="A981" s="86"/>
      <c r="B981" s="87"/>
      <c r="C981" s="87"/>
      <c r="D981" s="87"/>
      <c r="E981" s="87"/>
      <c r="F981" s="88"/>
      <c r="G981" s="88"/>
      <c r="H981" s="88"/>
    </row>
    <row r="982" spans="1:8" x14ac:dyDescent="0.35">
      <c r="A982" s="86"/>
      <c r="B982" s="87"/>
      <c r="C982" s="87"/>
      <c r="D982" s="87"/>
      <c r="E982" s="87"/>
      <c r="F982" s="88"/>
      <c r="G982" s="88"/>
      <c r="H982" s="88"/>
    </row>
    <row r="983" spans="1:8" x14ac:dyDescent="0.35">
      <c r="A983" s="86"/>
      <c r="B983" s="87"/>
      <c r="C983" s="87"/>
      <c r="D983" s="87"/>
      <c r="E983" s="87"/>
      <c r="F983" s="88"/>
      <c r="G983" s="88"/>
      <c r="H983" s="88"/>
    </row>
    <row r="984" spans="1:8" x14ac:dyDescent="0.35">
      <c r="A984" s="86"/>
      <c r="B984" s="87"/>
      <c r="C984" s="87"/>
      <c r="D984" s="87"/>
      <c r="E984" s="87"/>
      <c r="F984" s="88"/>
      <c r="G984" s="88"/>
      <c r="H984" s="88"/>
    </row>
    <row r="985" spans="1:8" x14ac:dyDescent="0.35">
      <c r="A985" s="86"/>
      <c r="B985" s="87"/>
      <c r="C985" s="87"/>
      <c r="D985" s="87"/>
      <c r="E985" s="87"/>
      <c r="F985" s="88"/>
      <c r="G985" s="88"/>
      <c r="H985" s="88"/>
    </row>
    <row r="986" spans="1:8" x14ac:dyDescent="0.35">
      <c r="A986" s="86"/>
      <c r="B986" s="87"/>
      <c r="C986" s="87"/>
      <c r="D986" s="87"/>
      <c r="E986" s="87"/>
      <c r="F986" s="88"/>
      <c r="G986" s="88"/>
      <c r="H986" s="88"/>
    </row>
    <row r="987" spans="1:8" x14ac:dyDescent="0.35">
      <c r="A987" s="86"/>
      <c r="B987" s="87"/>
      <c r="C987" s="87"/>
      <c r="D987" s="87"/>
      <c r="E987" s="87"/>
      <c r="F987" s="88"/>
      <c r="G987" s="88"/>
      <c r="H987" s="88"/>
    </row>
    <row r="988" spans="1:8" x14ac:dyDescent="0.35">
      <c r="A988" s="86"/>
      <c r="B988" s="87"/>
      <c r="C988" s="87"/>
      <c r="D988" s="87"/>
      <c r="E988" s="87"/>
      <c r="F988" s="88"/>
      <c r="G988" s="88"/>
      <c r="H988" s="88"/>
    </row>
    <row r="989" spans="1:8" x14ac:dyDescent="0.35">
      <c r="A989" s="86"/>
      <c r="B989" s="87"/>
      <c r="C989" s="87"/>
      <c r="D989" s="87"/>
      <c r="E989" s="87"/>
      <c r="F989" s="88"/>
      <c r="G989" s="88"/>
      <c r="H989" s="88"/>
    </row>
    <row r="990" spans="1:8" x14ac:dyDescent="0.35">
      <c r="A990" s="86"/>
      <c r="B990" s="87"/>
      <c r="C990" s="87"/>
      <c r="D990" s="87"/>
      <c r="E990" s="87"/>
      <c r="F990" s="88"/>
      <c r="G990" s="88"/>
      <c r="H990" s="88"/>
    </row>
    <row r="991" spans="1:8" x14ac:dyDescent="0.35">
      <c r="A991" s="86"/>
      <c r="B991" s="87"/>
      <c r="C991" s="87"/>
      <c r="D991" s="87"/>
      <c r="E991" s="87"/>
      <c r="F991" s="88"/>
      <c r="G991" s="88"/>
      <c r="H991" s="88"/>
    </row>
    <row r="992" spans="1:8" x14ac:dyDescent="0.35">
      <c r="A992" s="86"/>
      <c r="B992" s="87"/>
      <c r="C992" s="87"/>
      <c r="D992" s="87"/>
      <c r="E992" s="87"/>
      <c r="F992" s="88"/>
      <c r="G992" s="88"/>
      <c r="H992" s="88"/>
    </row>
    <row r="993" spans="1:8" x14ac:dyDescent="0.35">
      <c r="A993" s="86"/>
      <c r="B993" s="87"/>
      <c r="C993" s="87"/>
      <c r="D993" s="87"/>
      <c r="E993" s="87"/>
      <c r="F993" s="88"/>
      <c r="G993" s="88"/>
      <c r="H993" s="88"/>
    </row>
    <row r="994" spans="1:8" x14ac:dyDescent="0.35">
      <c r="A994" s="86"/>
      <c r="B994" s="87"/>
      <c r="C994" s="87"/>
      <c r="D994" s="87"/>
      <c r="E994" s="87"/>
      <c r="F994" s="88"/>
      <c r="G994" s="88"/>
      <c r="H994" s="88"/>
    </row>
    <row r="995" spans="1:8" x14ac:dyDescent="0.35">
      <c r="A995" s="86"/>
      <c r="B995" s="87"/>
      <c r="C995" s="87"/>
      <c r="D995" s="87"/>
      <c r="E995" s="87"/>
      <c r="F995" s="88"/>
      <c r="G995" s="88"/>
      <c r="H995" s="88"/>
    </row>
    <row r="996" spans="1:8" x14ac:dyDescent="0.35">
      <c r="A996" s="86"/>
      <c r="B996" s="87"/>
      <c r="C996" s="87"/>
      <c r="D996" s="87"/>
      <c r="E996" s="87"/>
      <c r="F996" s="88"/>
      <c r="G996" s="88"/>
      <c r="H996" s="88"/>
    </row>
    <row r="997" spans="1:8" x14ac:dyDescent="0.35">
      <c r="A997" s="86"/>
      <c r="B997" s="87"/>
      <c r="C997" s="87"/>
      <c r="D997" s="87"/>
      <c r="E997" s="87"/>
      <c r="F997" s="88"/>
      <c r="G997" s="88"/>
      <c r="H997" s="88"/>
    </row>
    <row r="998" spans="1:8" x14ac:dyDescent="0.35">
      <c r="A998" s="86"/>
      <c r="B998" s="87"/>
      <c r="C998" s="87"/>
      <c r="D998" s="87"/>
      <c r="E998" s="87"/>
      <c r="F998" s="88"/>
      <c r="G998" s="88"/>
      <c r="H998" s="88"/>
    </row>
    <row r="999" spans="1:8" x14ac:dyDescent="0.35">
      <c r="A999" s="86"/>
      <c r="B999" s="87"/>
      <c r="C999" s="87"/>
      <c r="D999" s="87"/>
      <c r="E999" s="87"/>
      <c r="F999" s="88"/>
      <c r="G999" s="88"/>
      <c r="H999" s="88"/>
    </row>
    <row r="1000" spans="1:8" x14ac:dyDescent="0.35">
      <c r="A1000" s="86"/>
      <c r="B1000" s="87"/>
      <c r="C1000" s="87"/>
      <c r="D1000" s="87"/>
      <c r="E1000" s="87"/>
      <c r="F1000" s="88"/>
      <c r="G1000" s="88"/>
      <c r="H1000" s="88"/>
    </row>
    <row r="1001" spans="1:8" x14ac:dyDescent="0.35">
      <c r="A1001" s="86"/>
      <c r="B1001" s="87"/>
      <c r="C1001" s="87"/>
      <c r="D1001" s="87"/>
      <c r="E1001" s="87"/>
      <c r="F1001" s="88"/>
      <c r="G1001" s="88"/>
      <c r="H1001" s="88"/>
    </row>
    <row r="1002" spans="1:8" x14ac:dyDescent="0.35">
      <c r="A1002" s="86"/>
      <c r="B1002" s="87"/>
      <c r="C1002" s="87"/>
      <c r="D1002" s="87"/>
      <c r="E1002" s="87"/>
      <c r="F1002" s="88"/>
      <c r="G1002" s="88"/>
      <c r="H1002" s="88"/>
    </row>
    <row r="1003" spans="1:8" x14ac:dyDescent="0.35">
      <c r="A1003" s="86"/>
      <c r="B1003" s="87"/>
      <c r="C1003" s="87"/>
      <c r="D1003" s="87"/>
      <c r="E1003" s="87"/>
      <c r="F1003" s="88"/>
      <c r="G1003" s="88"/>
      <c r="H1003" s="88"/>
    </row>
    <row r="1004" spans="1:8" x14ac:dyDescent="0.35">
      <c r="A1004" s="86"/>
      <c r="B1004" s="87"/>
      <c r="C1004" s="87"/>
      <c r="D1004" s="87"/>
      <c r="E1004" s="87"/>
      <c r="F1004" s="88"/>
      <c r="G1004" s="88"/>
      <c r="H1004" s="88"/>
    </row>
    <row r="1005" spans="1:8" x14ac:dyDescent="0.35">
      <c r="A1005" s="86"/>
      <c r="B1005" s="87"/>
      <c r="C1005" s="87"/>
      <c r="D1005" s="87"/>
      <c r="E1005" s="87"/>
      <c r="F1005" s="88"/>
      <c r="G1005" s="88"/>
      <c r="H1005" s="88"/>
    </row>
    <row r="1006" spans="1:8" x14ac:dyDescent="0.35">
      <c r="A1006" s="86"/>
      <c r="B1006" s="87"/>
      <c r="C1006" s="87"/>
      <c r="D1006" s="87"/>
      <c r="E1006" s="87"/>
      <c r="F1006" s="88"/>
      <c r="G1006" s="88"/>
      <c r="H1006" s="88"/>
    </row>
    <row r="1007" spans="1:8" x14ac:dyDescent="0.35">
      <c r="A1007" s="86"/>
      <c r="B1007" s="87"/>
      <c r="C1007" s="87"/>
      <c r="D1007" s="87"/>
      <c r="E1007" s="87"/>
      <c r="F1007" s="88"/>
      <c r="G1007" s="88"/>
      <c r="H1007" s="88"/>
    </row>
    <row r="1008" spans="1:8" x14ac:dyDescent="0.35">
      <c r="A1008" s="86"/>
      <c r="B1008" s="87"/>
      <c r="C1008" s="87"/>
      <c r="D1008" s="87"/>
      <c r="E1008" s="87"/>
      <c r="F1008" s="88"/>
      <c r="G1008" s="88"/>
      <c r="H1008" s="88"/>
    </row>
    <row r="1009" spans="1:8" x14ac:dyDescent="0.35">
      <c r="A1009" s="86"/>
      <c r="B1009" s="87"/>
      <c r="C1009" s="87"/>
      <c r="D1009" s="87"/>
      <c r="E1009" s="87"/>
      <c r="F1009" s="88"/>
      <c r="G1009" s="88"/>
      <c r="H1009" s="88"/>
    </row>
    <row r="1010" spans="1:8" x14ac:dyDescent="0.35">
      <c r="A1010" s="86"/>
      <c r="B1010" s="87"/>
      <c r="C1010" s="87"/>
      <c r="D1010" s="87"/>
      <c r="E1010" s="87"/>
      <c r="F1010" s="88"/>
      <c r="G1010" s="88"/>
      <c r="H1010" s="88"/>
    </row>
    <row r="1011" spans="1:8" x14ac:dyDescent="0.35">
      <c r="A1011" s="86"/>
      <c r="B1011" s="87"/>
      <c r="C1011" s="87"/>
      <c r="D1011" s="87"/>
      <c r="E1011" s="87"/>
      <c r="F1011" s="88"/>
      <c r="G1011" s="88"/>
      <c r="H1011" s="88"/>
    </row>
    <row r="1012" spans="1:8" x14ac:dyDescent="0.35">
      <c r="A1012" s="86"/>
      <c r="B1012" s="87"/>
      <c r="C1012" s="87"/>
      <c r="D1012" s="87"/>
      <c r="E1012" s="87"/>
      <c r="F1012" s="88"/>
      <c r="G1012" s="88"/>
      <c r="H1012" s="88"/>
    </row>
    <row r="1013" spans="1:8" x14ac:dyDescent="0.35">
      <c r="A1013" s="86"/>
      <c r="B1013" s="87"/>
      <c r="C1013" s="87"/>
      <c r="D1013" s="87"/>
      <c r="E1013" s="87"/>
      <c r="F1013" s="88"/>
      <c r="G1013" s="88"/>
      <c r="H1013" s="88"/>
    </row>
    <row r="1014" spans="1:8" x14ac:dyDescent="0.35">
      <c r="A1014" s="86"/>
      <c r="B1014" s="87"/>
      <c r="C1014" s="87"/>
      <c r="D1014" s="87"/>
      <c r="E1014" s="87"/>
      <c r="F1014" s="88"/>
      <c r="G1014" s="88"/>
      <c r="H1014" s="88"/>
    </row>
    <row r="1015" spans="1:8" x14ac:dyDescent="0.35">
      <c r="A1015" s="86"/>
      <c r="B1015" s="87"/>
      <c r="C1015" s="87"/>
      <c r="D1015" s="87"/>
      <c r="E1015" s="87"/>
      <c r="F1015" s="88"/>
      <c r="G1015" s="88"/>
      <c r="H1015" s="88"/>
    </row>
    <row r="1016" spans="1:8" x14ac:dyDescent="0.35">
      <c r="A1016" s="86"/>
      <c r="B1016" s="87"/>
      <c r="C1016" s="87"/>
      <c r="D1016" s="87"/>
      <c r="E1016" s="87"/>
      <c r="F1016" s="88"/>
      <c r="G1016" s="88"/>
      <c r="H1016" s="88"/>
    </row>
    <row r="1017" spans="1:8" x14ac:dyDescent="0.35">
      <c r="A1017" s="89"/>
      <c r="B1017" s="87"/>
      <c r="C1017" s="87"/>
      <c r="D1017" s="87"/>
      <c r="E1017" s="87"/>
      <c r="F1017" s="88"/>
      <c r="G1017" s="88"/>
      <c r="H1017" s="88"/>
    </row>
    <row r="1018" spans="1:8" x14ac:dyDescent="0.35">
      <c r="A1018" s="86"/>
      <c r="B1018" s="87"/>
      <c r="C1018" s="87"/>
      <c r="D1018" s="87"/>
      <c r="E1018" s="87"/>
      <c r="F1018" s="88"/>
      <c r="G1018" s="88"/>
      <c r="H1018" s="88"/>
    </row>
    <row r="1019" spans="1:8" x14ac:dyDescent="0.35">
      <c r="A1019" s="89"/>
      <c r="B1019" s="87"/>
      <c r="C1019" s="87"/>
      <c r="D1019" s="87"/>
      <c r="E1019" s="87"/>
      <c r="F1019" s="88"/>
      <c r="G1019" s="88"/>
      <c r="H1019" s="88"/>
    </row>
    <row r="1020" spans="1:8" x14ac:dyDescent="0.35">
      <c r="A1020" s="86"/>
      <c r="B1020" s="87"/>
      <c r="C1020" s="87"/>
      <c r="D1020" s="87"/>
      <c r="E1020" s="87"/>
      <c r="F1020" s="88"/>
      <c r="G1020" s="88"/>
      <c r="H1020" s="88"/>
    </row>
    <row r="1021" spans="1:8" x14ac:dyDescent="0.35">
      <c r="A1021" s="86"/>
      <c r="B1021" s="87"/>
      <c r="C1021" s="87"/>
      <c r="D1021" s="87"/>
      <c r="E1021" s="87"/>
      <c r="F1021" s="88"/>
      <c r="G1021" s="88"/>
      <c r="H1021" s="88"/>
    </row>
    <row r="1022" spans="1:8" x14ac:dyDescent="0.35">
      <c r="A1022" s="86"/>
      <c r="B1022" s="87"/>
      <c r="C1022" s="87"/>
      <c r="D1022" s="87"/>
      <c r="E1022" s="87"/>
      <c r="F1022" s="88"/>
      <c r="G1022" s="88"/>
      <c r="H1022" s="88"/>
    </row>
    <row r="1023" spans="1:8" x14ac:dyDescent="0.35">
      <c r="A1023" s="86"/>
      <c r="B1023" s="87"/>
      <c r="C1023" s="87"/>
      <c r="D1023" s="87"/>
      <c r="E1023" s="87"/>
      <c r="F1023" s="88"/>
      <c r="G1023" s="88"/>
      <c r="H1023" s="88"/>
    </row>
    <row r="1024" spans="1:8" x14ac:dyDescent="0.35">
      <c r="A1024" s="86"/>
      <c r="B1024" s="87"/>
      <c r="C1024" s="87"/>
      <c r="D1024" s="87"/>
      <c r="E1024" s="87"/>
      <c r="F1024" s="88"/>
      <c r="G1024" s="88"/>
      <c r="H1024" s="88"/>
    </row>
    <row r="1025" spans="1:8" x14ac:dyDescent="0.35">
      <c r="A1025" s="86"/>
      <c r="B1025" s="87"/>
      <c r="C1025" s="87"/>
      <c r="D1025" s="87"/>
      <c r="E1025" s="87"/>
      <c r="F1025" s="88"/>
      <c r="G1025" s="88"/>
      <c r="H1025" s="88"/>
    </row>
    <row r="1026" spans="1:8" x14ac:dyDescent="0.35">
      <c r="A1026" s="86"/>
      <c r="B1026" s="87"/>
      <c r="C1026" s="87"/>
      <c r="D1026" s="87"/>
      <c r="E1026" s="87"/>
      <c r="F1026" s="88"/>
      <c r="G1026" s="88"/>
      <c r="H1026" s="88"/>
    </row>
    <row r="1027" spans="1:8" x14ac:dyDescent="0.35">
      <c r="A1027" s="86"/>
      <c r="B1027" s="87"/>
      <c r="C1027" s="87"/>
      <c r="D1027" s="87"/>
      <c r="E1027" s="87"/>
      <c r="F1027" s="88"/>
      <c r="G1027" s="88"/>
      <c r="H1027" s="88"/>
    </row>
    <row r="1028" spans="1:8" x14ac:dyDescent="0.35">
      <c r="A1028" s="89"/>
      <c r="B1028" s="87"/>
      <c r="C1028" s="87"/>
      <c r="D1028" s="87"/>
      <c r="E1028" s="87"/>
      <c r="F1028" s="88"/>
      <c r="G1028" s="88"/>
      <c r="H1028" s="88"/>
    </row>
    <row r="1029" spans="1:8" x14ac:dyDescent="0.35">
      <c r="A1029" s="86"/>
      <c r="B1029" s="87"/>
      <c r="C1029" s="87"/>
      <c r="D1029" s="87"/>
      <c r="E1029" s="87"/>
      <c r="F1029" s="88"/>
      <c r="G1029" s="88"/>
      <c r="H1029" s="88"/>
    </row>
    <row r="1030" spans="1:8" x14ac:dyDescent="0.35">
      <c r="A1030" s="86"/>
      <c r="B1030" s="87"/>
      <c r="C1030" s="87"/>
      <c r="D1030" s="87"/>
      <c r="E1030" s="87"/>
      <c r="F1030" s="88"/>
      <c r="G1030" s="88"/>
      <c r="H1030" s="88"/>
    </row>
    <row r="1031" spans="1:8" x14ac:dyDescent="0.35">
      <c r="A1031" s="86"/>
      <c r="B1031" s="87"/>
      <c r="C1031" s="87"/>
      <c r="D1031" s="87"/>
      <c r="E1031" s="87"/>
      <c r="F1031" s="88"/>
      <c r="G1031" s="88"/>
      <c r="H1031" s="88"/>
    </row>
    <row r="1032" spans="1:8" x14ac:dyDescent="0.35">
      <c r="A1032" s="86"/>
      <c r="B1032" s="87"/>
      <c r="C1032" s="87"/>
      <c r="D1032" s="87"/>
      <c r="E1032" s="87"/>
      <c r="F1032" s="88"/>
      <c r="G1032" s="88"/>
      <c r="H1032" s="88"/>
    </row>
    <row r="1033" spans="1:8" x14ac:dyDescent="0.35">
      <c r="A1033" s="86"/>
      <c r="B1033" s="87"/>
      <c r="C1033" s="87"/>
      <c r="D1033" s="87"/>
      <c r="E1033" s="87"/>
      <c r="F1033" s="88"/>
      <c r="G1033" s="88"/>
      <c r="H1033" s="88"/>
    </row>
    <row r="1034" spans="1:8" x14ac:dyDescent="0.35">
      <c r="A1034" s="89"/>
      <c r="B1034" s="87"/>
      <c r="C1034" s="87"/>
      <c r="D1034" s="87"/>
      <c r="E1034" s="87"/>
      <c r="F1034" s="88"/>
      <c r="G1034" s="88"/>
      <c r="H1034" s="88"/>
    </row>
    <row r="1035" spans="1:8" x14ac:dyDescent="0.35">
      <c r="A1035" s="86"/>
      <c r="B1035" s="87"/>
      <c r="C1035" s="87"/>
      <c r="D1035" s="87"/>
      <c r="E1035" s="87"/>
      <c r="F1035" s="88"/>
      <c r="G1035" s="88"/>
      <c r="H1035" s="88"/>
    </row>
    <row r="1036" spans="1:8" x14ac:dyDescent="0.35">
      <c r="A1036" s="86"/>
      <c r="B1036" s="87"/>
      <c r="C1036" s="87"/>
      <c r="D1036" s="87"/>
      <c r="E1036" s="87"/>
      <c r="F1036" s="88"/>
      <c r="G1036" s="88"/>
      <c r="H1036" s="88"/>
    </row>
    <row r="1037" spans="1:8" x14ac:dyDescent="0.35">
      <c r="A1037" s="86"/>
      <c r="B1037" s="87"/>
      <c r="C1037" s="87"/>
      <c r="D1037" s="87"/>
      <c r="E1037" s="87"/>
      <c r="F1037" s="88"/>
      <c r="G1037" s="88"/>
      <c r="H1037" s="88"/>
    </row>
    <row r="1038" spans="1:8" x14ac:dyDescent="0.35">
      <c r="A1038" s="86"/>
      <c r="B1038" s="87"/>
      <c r="C1038" s="87"/>
      <c r="D1038" s="87"/>
      <c r="E1038" s="87"/>
      <c r="F1038" s="88"/>
      <c r="G1038" s="88"/>
      <c r="H1038" s="88"/>
    </row>
    <row r="1039" spans="1:8" x14ac:dyDescent="0.35">
      <c r="A1039" s="86"/>
      <c r="B1039" s="87"/>
      <c r="C1039" s="87"/>
      <c r="D1039" s="87"/>
      <c r="E1039" s="87"/>
      <c r="F1039" s="88"/>
      <c r="G1039" s="88"/>
      <c r="H1039" s="88"/>
    </row>
    <row r="1040" spans="1:8" x14ac:dyDescent="0.35">
      <c r="A1040" s="86"/>
      <c r="B1040" s="87"/>
      <c r="C1040" s="87"/>
      <c r="D1040" s="87"/>
      <c r="E1040" s="87"/>
      <c r="F1040" s="88"/>
      <c r="G1040" s="88"/>
      <c r="H1040" s="88"/>
    </row>
    <row r="1041" spans="1:8" x14ac:dyDescent="0.35">
      <c r="A1041" s="86"/>
      <c r="B1041" s="87"/>
      <c r="C1041" s="87"/>
      <c r="D1041" s="87"/>
      <c r="E1041" s="87"/>
      <c r="F1041" s="88"/>
      <c r="G1041" s="88"/>
      <c r="H1041" s="88"/>
    </row>
    <row r="1042" spans="1:8" x14ac:dyDescent="0.35">
      <c r="A1042" s="86"/>
      <c r="B1042" s="87"/>
      <c r="C1042" s="87"/>
      <c r="D1042" s="87"/>
      <c r="E1042" s="87"/>
      <c r="F1042" s="88"/>
      <c r="G1042" s="88"/>
      <c r="H1042" s="88"/>
    </row>
    <row r="1043" spans="1:8" x14ac:dyDescent="0.35">
      <c r="A1043" s="86"/>
      <c r="B1043" s="87"/>
      <c r="C1043" s="87"/>
      <c r="D1043" s="87"/>
      <c r="E1043" s="87"/>
      <c r="F1043" s="88"/>
      <c r="G1043" s="88"/>
      <c r="H1043" s="88"/>
    </row>
    <row r="1044" spans="1:8" x14ac:dyDescent="0.35">
      <c r="A1044" s="86"/>
      <c r="B1044" s="87"/>
      <c r="C1044" s="87"/>
      <c r="D1044" s="87"/>
      <c r="E1044" s="87"/>
      <c r="F1044" s="88"/>
      <c r="G1044" s="88"/>
      <c r="H1044" s="88"/>
    </row>
    <row r="1045" spans="1:8" x14ac:dyDescent="0.35">
      <c r="A1045" s="86"/>
      <c r="B1045" s="87"/>
      <c r="C1045" s="87"/>
      <c r="D1045" s="87"/>
      <c r="E1045" s="87"/>
      <c r="F1045" s="88"/>
      <c r="G1045" s="88"/>
      <c r="H1045" s="88"/>
    </row>
    <row r="1046" spans="1:8" x14ac:dyDescent="0.35">
      <c r="A1046" s="86"/>
      <c r="B1046" s="87"/>
      <c r="C1046" s="87"/>
      <c r="D1046" s="87"/>
      <c r="E1046" s="87"/>
      <c r="F1046" s="88"/>
      <c r="G1046" s="88"/>
      <c r="H1046" s="88"/>
    </row>
    <row r="1047" spans="1:8" x14ac:dyDescent="0.35">
      <c r="A1047" s="86"/>
      <c r="B1047" s="87"/>
      <c r="C1047" s="87"/>
      <c r="D1047" s="87"/>
      <c r="E1047" s="87"/>
      <c r="F1047" s="88"/>
      <c r="G1047" s="88"/>
      <c r="H1047" s="88"/>
    </row>
    <row r="1048" spans="1:8" x14ac:dyDescent="0.35">
      <c r="A1048" s="86"/>
      <c r="B1048" s="87"/>
      <c r="C1048" s="87"/>
      <c r="D1048" s="87"/>
      <c r="E1048" s="87"/>
      <c r="F1048" s="88"/>
      <c r="G1048" s="88"/>
      <c r="H1048" s="88"/>
    </row>
    <row r="1049" spans="1:8" x14ac:dyDescent="0.35">
      <c r="A1049" s="86"/>
      <c r="B1049" s="87"/>
      <c r="C1049" s="87"/>
      <c r="D1049" s="87"/>
      <c r="E1049" s="87"/>
      <c r="F1049" s="88"/>
      <c r="G1049" s="88"/>
      <c r="H1049" s="88"/>
    </row>
    <row r="1050" spans="1:8" x14ac:dyDescent="0.35">
      <c r="A1050" s="86"/>
      <c r="B1050" s="87"/>
      <c r="C1050" s="87"/>
      <c r="D1050" s="87"/>
      <c r="E1050" s="87"/>
      <c r="F1050" s="88"/>
      <c r="G1050" s="88"/>
      <c r="H1050" s="88"/>
    </row>
    <row r="1051" spans="1:8" x14ac:dyDescent="0.35">
      <c r="A1051" s="86"/>
      <c r="B1051" s="87"/>
      <c r="C1051" s="87"/>
      <c r="D1051" s="87"/>
      <c r="E1051" s="87"/>
      <c r="F1051" s="88"/>
      <c r="G1051" s="88"/>
      <c r="H1051" s="88"/>
    </row>
    <row r="1052" spans="1:8" x14ac:dyDescent="0.35">
      <c r="A1052" s="86"/>
      <c r="B1052" s="87"/>
      <c r="C1052" s="87"/>
      <c r="D1052" s="87"/>
      <c r="E1052" s="87"/>
      <c r="F1052" s="88"/>
      <c r="G1052" s="88"/>
      <c r="H1052" s="88"/>
    </row>
    <row r="1053" spans="1:8" x14ac:dyDescent="0.35">
      <c r="A1053" s="86"/>
      <c r="B1053" s="87"/>
      <c r="C1053" s="87"/>
      <c r="D1053" s="87"/>
      <c r="E1053" s="87"/>
      <c r="F1053" s="88"/>
      <c r="G1053" s="88"/>
      <c r="H1053" s="88"/>
    </row>
    <row r="1054" spans="1:8" x14ac:dyDescent="0.35">
      <c r="A1054" s="86"/>
      <c r="B1054" s="87"/>
      <c r="C1054" s="87"/>
      <c r="D1054" s="87"/>
      <c r="E1054" s="87"/>
      <c r="F1054" s="88"/>
      <c r="G1054" s="88"/>
      <c r="H1054" s="88"/>
    </row>
    <row r="1055" spans="1:8" x14ac:dyDescent="0.35">
      <c r="A1055" s="86"/>
      <c r="B1055" s="87"/>
      <c r="C1055" s="87"/>
      <c r="D1055" s="87"/>
      <c r="E1055" s="87"/>
      <c r="F1055" s="88"/>
      <c r="G1055" s="88"/>
      <c r="H1055" s="88"/>
    </row>
    <row r="1056" spans="1:8" x14ac:dyDescent="0.35">
      <c r="A1056" s="86"/>
      <c r="B1056" s="87"/>
      <c r="C1056" s="87"/>
      <c r="D1056" s="87"/>
      <c r="E1056" s="87"/>
      <c r="F1056" s="88"/>
      <c r="G1056" s="88"/>
      <c r="H1056" s="88"/>
    </row>
    <row r="1057" spans="1:8" x14ac:dyDescent="0.35">
      <c r="A1057" s="86"/>
      <c r="B1057" s="87"/>
      <c r="C1057" s="87"/>
      <c r="D1057" s="87"/>
      <c r="E1057" s="87"/>
      <c r="F1057" s="88"/>
      <c r="G1057" s="88"/>
      <c r="H1057" s="88"/>
    </row>
    <row r="1058" spans="1:8" x14ac:dyDescent="0.35">
      <c r="A1058" s="86"/>
      <c r="B1058" s="87"/>
      <c r="C1058" s="87"/>
      <c r="D1058" s="87"/>
      <c r="E1058" s="87"/>
      <c r="F1058" s="88"/>
      <c r="G1058" s="88"/>
      <c r="H1058" s="88"/>
    </row>
    <row r="1059" spans="1:8" x14ac:dyDescent="0.35">
      <c r="A1059" s="86"/>
      <c r="B1059" s="87"/>
      <c r="C1059" s="87"/>
      <c r="D1059" s="87"/>
      <c r="E1059" s="87"/>
      <c r="F1059" s="88"/>
      <c r="G1059" s="88"/>
      <c r="H1059" s="88"/>
    </row>
    <row r="1060" spans="1:8" x14ac:dyDescent="0.35">
      <c r="A1060" s="86"/>
      <c r="B1060" s="87"/>
      <c r="C1060" s="87"/>
      <c r="D1060" s="87"/>
      <c r="E1060" s="87"/>
      <c r="F1060" s="88"/>
      <c r="G1060" s="88"/>
      <c r="H1060" s="88"/>
    </row>
    <row r="1061" spans="1:8" x14ac:dyDescent="0.35">
      <c r="A1061" s="86"/>
      <c r="B1061" s="87"/>
      <c r="C1061" s="87"/>
      <c r="D1061" s="87"/>
      <c r="E1061" s="87"/>
      <c r="F1061" s="88"/>
      <c r="G1061" s="88"/>
      <c r="H1061" s="88"/>
    </row>
    <row r="1062" spans="1:8" x14ac:dyDescent="0.35">
      <c r="A1062" s="86"/>
      <c r="B1062" s="87"/>
      <c r="C1062" s="87"/>
      <c r="D1062" s="87"/>
      <c r="E1062" s="87"/>
      <c r="F1062" s="88"/>
      <c r="G1062" s="88"/>
      <c r="H1062" s="88"/>
    </row>
    <row r="1063" spans="1:8" x14ac:dyDescent="0.35">
      <c r="A1063" s="86"/>
      <c r="B1063" s="87"/>
      <c r="C1063" s="87"/>
      <c r="D1063" s="87"/>
      <c r="E1063" s="87"/>
      <c r="F1063" s="88"/>
      <c r="G1063" s="88"/>
      <c r="H1063" s="88"/>
    </row>
    <row r="1064" spans="1:8" x14ac:dyDescent="0.35">
      <c r="A1064" s="86"/>
      <c r="B1064" s="87"/>
      <c r="C1064" s="87"/>
      <c r="D1064" s="87"/>
      <c r="E1064" s="87"/>
      <c r="F1064" s="88"/>
      <c r="G1064" s="88"/>
      <c r="H1064" s="88"/>
    </row>
    <row r="1065" spans="1:8" x14ac:dyDescent="0.35">
      <c r="A1065" s="86"/>
      <c r="B1065" s="87"/>
      <c r="C1065" s="87"/>
      <c r="D1065" s="87"/>
      <c r="E1065" s="87"/>
      <c r="F1065" s="88"/>
      <c r="G1065" s="88"/>
      <c r="H1065" s="88"/>
    </row>
    <row r="1066" spans="1:8" x14ac:dyDescent="0.35">
      <c r="A1066" s="86"/>
      <c r="B1066" s="87"/>
      <c r="C1066" s="87"/>
      <c r="D1066" s="87"/>
      <c r="E1066" s="87"/>
      <c r="F1066" s="88"/>
      <c r="G1066" s="88"/>
      <c r="H1066" s="88"/>
    </row>
    <row r="1067" spans="1:8" x14ac:dyDescent="0.35">
      <c r="A1067" s="86"/>
      <c r="B1067" s="87"/>
      <c r="C1067" s="87"/>
      <c r="D1067" s="87"/>
      <c r="E1067" s="87"/>
      <c r="F1067" s="88"/>
      <c r="G1067" s="88"/>
      <c r="H1067" s="88"/>
    </row>
    <row r="1068" spans="1:8" x14ac:dyDescent="0.35">
      <c r="A1068" s="86"/>
      <c r="B1068" s="87"/>
      <c r="C1068" s="87"/>
      <c r="D1068" s="87"/>
      <c r="E1068" s="87"/>
      <c r="F1068" s="88"/>
      <c r="G1068" s="88"/>
      <c r="H1068" s="88"/>
    </row>
    <row r="1069" spans="1:8" x14ac:dyDescent="0.35">
      <c r="A1069" s="86"/>
      <c r="B1069" s="87"/>
      <c r="C1069" s="87"/>
      <c r="D1069" s="87"/>
      <c r="E1069" s="87"/>
      <c r="F1069" s="88"/>
      <c r="G1069" s="88"/>
      <c r="H1069" s="88"/>
    </row>
    <row r="1070" spans="1:8" x14ac:dyDescent="0.35">
      <c r="A1070" s="86"/>
      <c r="B1070" s="87"/>
      <c r="C1070" s="87"/>
      <c r="D1070" s="87"/>
      <c r="E1070" s="87"/>
      <c r="F1070" s="88"/>
      <c r="G1070" s="88"/>
      <c r="H1070" s="88"/>
    </row>
    <row r="1071" spans="1:8" x14ac:dyDescent="0.35">
      <c r="A1071" s="86"/>
      <c r="B1071" s="87"/>
      <c r="C1071" s="87"/>
      <c r="D1071" s="87"/>
      <c r="E1071" s="87"/>
      <c r="F1071" s="88"/>
      <c r="G1071" s="88"/>
      <c r="H1071" s="88"/>
    </row>
    <row r="1072" spans="1:8" x14ac:dyDescent="0.35">
      <c r="A1072" s="86"/>
      <c r="B1072" s="87"/>
      <c r="C1072" s="87"/>
      <c r="D1072" s="87"/>
      <c r="E1072" s="87"/>
      <c r="F1072" s="88"/>
      <c r="G1072" s="88"/>
      <c r="H1072" s="88"/>
    </row>
    <row r="1073" spans="1:8" x14ac:dyDescent="0.35">
      <c r="A1073" s="86"/>
      <c r="B1073" s="87"/>
      <c r="C1073" s="87"/>
      <c r="D1073" s="87"/>
      <c r="E1073" s="87"/>
      <c r="F1073" s="88"/>
      <c r="G1073" s="88"/>
      <c r="H1073" s="88"/>
    </row>
    <row r="1074" spans="1:8" x14ac:dyDescent="0.35">
      <c r="A1074" s="86"/>
      <c r="B1074" s="87"/>
      <c r="C1074" s="87"/>
      <c r="D1074" s="87"/>
      <c r="E1074" s="87"/>
      <c r="F1074" s="88"/>
      <c r="G1074" s="88"/>
      <c r="H1074" s="88"/>
    </row>
    <row r="1075" spans="1:8" x14ac:dyDescent="0.35">
      <c r="A1075" s="86"/>
      <c r="B1075" s="87"/>
      <c r="C1075" s="87"/>
      <c r="D1075" s="87"/>
      <c r="E1075" s="87"/>
      <c r="F1075" s="88"/>
      <c r="G1075" s="88"/>
      <c r="H1075" s="88"/>
    </row>
    <row r="1076" spans="1:8" x14ac:dyDescent="0.35">
      <c r="A1076" s="86"/>
      <c r="B1076" s="87"/>
      <c r="C1076" s="87"/>
      <c r="D1076" s="87"/>
      <c r="E1076" s="87"/>
      <c r="F1076" s="88"/>
      <c r="G1076" s="88"/>
      <c r="H1076" s="88"/>
    </row>
    <row r="1077" spans="1:8" x14ac:dyDescent="0.35">
      <c r="A1077" s="89"/>
      <c r="B1077" s="87"/>
      <c r="C1077" s="87"/>
      <c r="D1077" s="87"/>
      <c r="E1077" s="87"/>
      <c r="F1077" s="88"/>
      <c r="G1077" s="88"/>
      <c r="H1077" s="88"/>
    </row>
    <row r="1078" spans="1:8" x14ac:dyDescent="0.35">
      <c r="A1078" s="86"/>
      <c r="B1078" s="87"/>
      <c r="C1078" s="87"/>
      <c r="D1078" s="87"/>
      <c r="E1078" s="87"/>
      <c r="F1078" s="88"/>
      <c r="G1078" s="88"/>
      <c r="H1078" s="88"/>
    </row>
    <row r="1079" spans="1:8" x14ac:dyDescent="0.35">
      <c r="A1079" s="86"/>
      <c r="B1079" s="87"/>
      <c r="C1079" s="87"/>
      <c r="D1079" s="87"/>
      <c r="E1079" s="87"/>
      <c r="F1079" s="88"/>
      <c r="G1079" s="88"/>
      <c r="H1079" s="88"/>
    </row>
    <row r="1080" spans="1:8" x14ac:dyDescent="0.35">
      <c r="A1080" s="89"/>
      <c r="B1080" s="87"/>
      <c r="C1080" s="87"/>
      <c r="D1080" s="87"/>
      <c r="E1080" s="87"/>
      <c r="F1080" s="88"/>
      <c r="G1080" s="88"/>
      <c r="H1080" s="88"/>
    </row>
    <row r="1081" spans="1:8" x14ac:dyDescent="0.35">
      <c r="A1081" s="86"/>
      <c r="B1081" s="87"/>
      <c r="C1081" s="87"/>
      <c r="D1081" s="87"/>
      <c r="E1081" s="87"/>
      <c r="F1081" s="88"/>
      <c r="G1081" s="88"/>
      <c r="H1081" s="88"/>
    </row>
    <row r="1082" spans="1:8" x14ac:dyDescent="0.35">
      <c r="A1082" s="86"/>
      <c r="B1082" s="87"/>
      <c r="C1082" s="87"/>
      <c r="D1082" s="87"/>
      <c r="E1082" s="87"/>
      <c r="F1082" s="88"/>
      <c r="G1082" s="88"/>
      <c r="H1082" s="88"/>
    </row>
    <row r="1083" spans="1:8" x14ac:dyDescent="0.35">
      <c r="A1083" s="86"/>
      <c r="B1083" s="87"/>
      <c r="C1083" s="87"/>
      <c r="D1083" s="87"/>
      <c r="E1083" s="87"/>
      <c r="F1083" s="88"/>
      <c r="G1083" s="88"/>
      <c r="H1083" s="88"/>
    </row>
    <row r="1084" spans="1:8" x14ac:dyDescent="0.35">
      <c r="A1084" s="86"/>
      <c r="B1084" s="87"/>
      <c r="C1084" s="87"/>
      <c r="D1084" s="87"/>
      <c r="E1084" s="87"/>
      <c r="F1084" s="88"/>
      <c r="G1084" s="88"/>
      <c r="H1084" s="88"/>
    </row>
    <row r="1085" spans="1:8" x14ac:dyDescent="0.35">
      <c r="A1085" s="86"/>
      <c r="B1085" s="87"/>
      <c r="C1085" s="87"/>
      <c r="D1085" s="87"/>
      <c r="E1085" s="87"/>
      <c r="F1085" s="88"/>
      <c r="G1085" s="88"/>
      <c r="H1085" s="88"/>
    </row>
    <row r="1086" spans="1:8" x14ac:dyDescent="0.35">
      <c r="A1086" s="86"/>
      <c r="B1086" s="87"/>
      <c r="C1086" s="87"/>
      <c r="D1086" s="87"/>
      <c r="E1086" s="87"/>
      <c r="F1086" s="88"/>
      <c r="G1086" s="88"/>
      <c r="H1086" s="88"/>
    </row>
    <row r="1087" spans="1:8" x14ac:dyDescent="0.35">
      <c r="A1087" s="86"/>
      <c r="B1087" s="87"/>
      <c r="C1087" s="87"/>
      <c r="D1087" s="87"/>
      <c r="E1087" s="87"/>
      <c r="F1087" s="88"/>
      <c r="G1087" s="88"/>
      <c r="H1087" s="88"/>
    </row>
    <row r="1088" spans="1:8" x14ac:dyDescent="0.35">
      <c r="A1088" s="86"/>
      <c r="B1088" s="87"/>
      <c r="C1088" s="87"/>
      <c r="D1088" s="87"/>
      <c r="E1088" s="87"/>
      <c r="F1088" s="88"/>
      <c r="G1088" s="88"/>
      <c r="H1088" s="88"/>
    </row>
    <row r="1089" spans="1:8" x14ac:dyDescent="0.35">
      <c r="A1089" s="86"/>
      <c r="B1089" s="87"/>
      <c r="C1089" s="87"/>
      <c r="D1089" s="87"/>
      <c r="E1089" s="87"/>
      <c r="F1089" s="88"/>
      <c r="G1089" s="88"/>
      <c r="H1089" s="88"/>
    </row>
    <row r="1090" spans="1:8" x14ac:dyDescent="0.35">
      <c r="A1090" s="86"/>
      <c r="B1090" s="87"/>
      <c r="C1090" s="87"/>
      <c r="D1090" s="87"/>
      <c r="E1090" s="87"/>
      <c r="F1090" s="88"/>
      <c r="G1090" s="88"/>
      <c r="H1090" s="88"/>
    </row>
    <row r="1091" spans="1:8" x14ac:dyDescent="0.35">
      <c r="A1091" s="86"/>
      <c r="B1091" s="87"/>
      <c r="C1091" s="87"/>
      <c r="D1091" s="87"/>
      <c r="E1091" s="87"/>
      <c r="F1091" s="88"/>
      <c r="G1091" s="88"/>
      <c r="H1091" s="88"/>
    </row>
    <row r="1092" spans="1:8" x14ac:dyDescent="0.35">
      <c r="A1092" s="86"/>
      <c r="B1092" s="87"/>
      <c r="C1092" s="87"/>
      <c r="D1092" s="87"/>
      <c r="E1092" s="87"/>
      <c r="F1092" s="88"/>
      <c r="G1092" s="88"/>
      <c r="H1092" s="88"/>
    </row>
    <row r="1093" spans="1:8" x14ac:dyDescent="0.35">
      <c r="A1093" s="86"/>
      <c r="B1093" s="87"/>
      <c r="C1093" s="87"/>
      <c r="D1093" s="87"/>
      <c r="E1093" s="87"/>
      <c r="F1093" s="88"/>
      <c r="G1093" s="88"/>
      <c r="H1093" s="88"/>
    </row>
    <row r="1094" spans="1:8" x14ac:dyDescent="0.35">
      <c r="A1094" s="86"/>
      <c r="B1094" s="87"/>
      <c r="C1094" s="87"/>
      <c r="D1094" s="87"/>
      <c r="E1094" s="87"/>
      <c r="F1094" s="88"/>
      <c r="G1094" s="88"/>
      <c r="H1094" s="88"/>
    </row>
    <row r="1095" spans="1:8" x14ac:dyDescent="0.35">
      <c r="A1095" s="86"/>
      <c r="B1095" s="87"/>
      <c r="C1095" s="87"/>
      <c r="D1095" s="87"/>
      <c r="E1095" s="87"/>
      <c r="F1095" s="88"/>
      <c r="G1095" s="88"/>
      <c r="H1095" s="88"/>
    </row>
    <row r="1096" spans="1:8" x14ac:dyDescent="0.35">
      <c r="A1096" s="86"/>
      <c r="B1096" s="87"/>
      <c r="C1096" s="87"/>
      <c r="D1096" s="87"/>
      <c r="E1096" s="87"/>
      <c r="F1096" s="88"/>
      <c r="G1096" s="88"/>
      <c r="H1096" s="88"/>
    </row>
    <row r="1097" spans="1:8" x14ac:dyDescent="0.35">
      <c r="A1097" s="86"/>
      <c r="B1097" s="87"/>
      <c r="C1097" s="87"/>
      <c r="D1097" s="87"/>
      <c r="E1097" s="87"/>
      <c r="F1097" s="88"/>
      <c r="G1097" s="88"/>
      <c r="H1097" s="88"/>
    </row>
    <row r="1098" spans="1:8" x14ac:dyDescent="0.35">
      <c r="A1098" s="86"/>
      <c r="B1098" s="87"/>
      <c r="C1098" s="87"/>
      <c r="D1098" s="87"/>
      <c r="E1098" s="87"/>
      <c r="F1098" s="88"/>
      <c r="G1098" s="88"/>
      <c r="H1098" s="88"/>
    </row>
    <row r="1099" spans="1:8" x14ac:dyDescent="0.35">
      <c r="A1099" s="86"/>
      <c r="B1099" s="87"/>
      <c r="C1099" s="87"/>
      <c r="D1099" s="87"/>
      <c r="E1099" s="87"/>
      <c r="F1099" s="88"/>
      <c r="G1099" s="88"/>
      <c r="H1099" s="88"/>
    </row>
    <row r="1100" spans="1:8" x14ac:dyDescent="0.35">
      <c r="A1100" s="86"/>
      <c r="B1100" s="87"/>
      <c r="C1100" s="87"/>
      <c r="D1100" s="87"/>
      <c r="E1100" s="87"/>
      <c r="F1100" s="88"/>
      <c r="G1100" s="88"/>
      <c r="H1100" s="88"/>
    </row>
    <row r="1101" spans="1:8" x14ac:dyDescent="0.35">
      <c r="A1101" s="86"/>
      <c r="B1101" s="87"/>
      <c r="C1101" s="87"/>
      <c r="D1101" s="87"/>
      <c r="E1101" s="87"/>
      <c r="F1101" s="88"/>
      <c r="G1101" s="88"/>
      <c r="H1101" s="88"/>
    </row>
    <row r="1102" spans="1:8" x14ac:dyDescent="0.35">
      <c r="A1102" s="86"/>
      <c r="B1102" s="87"/>
      <c r="C1102" s="87"/>
      <c r="D1102" s="87"/>
      <c r="E1102" s="87"/>
      <c r="F1102" s="88"/>
      <c r="G1102" s="88"/>
      <c r="H1102" s="88"/>
    </row>
    <row r="1103" spans="1:8" x14ac:dyDescent="0.35">
      <c r="A1103" s="86"/>
      <c r="B1103" s="87"/>
      <c r="C1103" s="87"/>
      <c r="D1103" s="87"/>
      <c r="E1103" s="87"/>
      <c r="F1103" s="88"/>
      <c r="G1103" s="88"/>
      <c r="H1103" s="88"/>
    </row>
    <row r="1104" spans="1:8" x14ac:dyDescent="0.35">
      <c r="A1104" s="86"/>
      <c r="B1104" s="87"/>
      <c r="C1104" s="87"/>
      <c r="D1104" s="87"/>
      <c r="E1104" s="87"/>
      <c r="F1104" s="88"/>
      <c r="G1104" s="88"/>
      <c r="H1104" s="88"/>
    </row>
    <row r="1105" spans="1:8" x14ac:dyDescent="0.35">
      <c r="A1105" s="86"/>
      <c r="B1105" s="87"/>
      <c r="C1105" s="87"/>
      <c r="D1105" s="87"/>
      <c r="E1105" s="87"/>
      <c r="F1105" s="88"/>
      <c r="G1105" s="88"/>
      <c r="H1105" s="88"/>
    </row>
    <row r="1106" spans="1:8" x14ac:dyDescent="0.35">
      <c r="A1106" s="86"/>
      <c r="B1106" s="87"/>
      <c r="C1106" s="87"/>
      <c r="D1106" s="87"/>
      <c r="E1106" s="87"/>
      <c r="F1106" s="88"/>
      <c r="G1106" s="88"/>
      <c r="H1106" s="88"/>
    </row>
    <row r="1107" spans="1:8" x14ac:dyDescent="0.35">
      <c r="A1107" s="86"/>
      <c r="B1107" s="87"/>
      <c r="C1107" s="87"/>
      <c r="D1107" s="87"/>
      <c r="E1107" s="87"/>
      <c r="F1107" s="88"/>
      <c r="G1107" s="88"/>
      <c r="H1107" s="88"/>
    </row>
    <row r="1108" spans="1:8" x14ac:dyDescent="0.35">
      <c r="A1108" s="86"/>
      <c r="B1108" s="87"/>
      <c r="C1108" s="87"/>
      <c r="D1108" s="87"/>
      <c r="E1108" s="87"/>
      <c r="F1108" s="88"/>
      <c r="G1108" s="88"/>
      <c r="H1108" s="88"/>
    </row>
    <row r="1109" spans="1:8" x14ac:dyDescent="0.35">
      <c r="A1109" s="86"/>
      <c r="B1109" s="87"/>
      <c r="C1109" s="87"/>
      <c r="D1109" s="87"/>
      <c r="E1109" s="87"/>
      <c r="F1109" s="88"/>
      <c r="G1109" s="88"/>
      <c r="H1109" s="88"/>
    </row>
    <row r="1110" spans="1:8" x14ac:dyDescent="0.35">
      <c r="A1110" s="86"/>
      <c r="B1110" s="87"/>
      <c r="C1110" s="87"/>
      <c r="D1110" s="87"/>
      <c r="E1110" s="87"/>
      <c r="F1110" s="88"/>
      <c r="G1110" s="88"/>
      <c r="H1110" s="88"/>
    </row>
    <row r="1111" spans="1:8" x14ac:dyDescent="0.35">
      <c r="A1111" s="86"/>
      <c r="B1111" s="87"/>
      <c r="C1111" s="87"/>
      <c r="D1111" s="87"/>
      <c r="E1111" s="87"/>
      <c r="F1111" s="88"/>
      <c r="G1111" s="88"/>
      <c r="H1111" s="88"/>
    </row>
    <row r="1112" spans="1:8" x14ac:dyDescent="0.35">
      <c r="A1112" s="86"/>
      <c r="B1112" s="87"/>
      <c r="C1112" s="87"/>
      <c r="D1112" s="87"/>
      <c r="E1112" s="87"/>
      <c r="F1112" s="88"/>
      <c r="G1112" s="88"/>
      <c r="H1112" s="88"/>
    </row>
    <row r="1113" spans="1:8" x14ac:dyDescent="0.35">
      <c r="A1113" s="86"/>
      <c r="B1113" s="87"/>
      <c r="C1113" s="87"/>
      <c r="D1113" s="87"/>
      <c r="E1113" s="87"/>
      <c r="F1113" s="88"/>
      <c r="G1113" s="88"/>
      <c r="H1113" s="88"/>
    </row>
    <row r="1114" spans="1:8" x14ac:dyDescent="0.35">
      <c r="A1114" s="86"/>
      <c r="B1114" s="87"/>
      <c r="C1114" s="87"/>
      <c r="D1114" s="87"/>
      <c r="E1114" s="87"/>
      <c r="F1114" s="88"/>
      <c r="G1114" s="88"/>
      <c r="H1114" s="88"/>
    </row>
    <row r="1115" spans="1:8" x14ac:dyDescent="0.35">
      <c r="A1115" s="86"/>
      <c r="B1115" s="87"/>
      <c r="C1115" s="87"/>
      <c r="D1115" s="87"/>
      <c r="E1115" s="87"/>
      <c r="F1115" s="88"/>
      <c r="G1115" s="88"/>
      <c r="H1115" s="88"/>
    </row>
    <row r="1116" spans="1:8" x14ac:dyDescent="0.35">
      <c r="A1116" s="86"/>
      <c r="B1116" s="87"/>
      <c r="C1116" s="87"/>
      <c r="D1116" s="87"/>
      <c r="E1116" s="87"/>
      <c r="F1116" s="88"/>
      <c r="G1116" s="88"/>
      <c r="H1116" s="88"/>
    </row>
    <row r="1117" spans="1:8" x14ac:dyDescent="0.35">
      <c r="A1117" s="86"/>
      <c r="B1117" s="87"/>
      <c r="C1117" s="87"/>
      <c r="D1117" s="87"/>
      <c r="E1117" s="87"/>
      <c r="F1117" s="88"/>
      <c r="G1117" s="88"/>
      <c r="H1117" s="88"/>
    </row>
    <row r="1118" spans="1:8" x14ac:dyDescent="0.35">
      <c r="A1118" s="86"/>
      <c r="B1118" s="87"/>
      <c r="C1118" s="87"/>
      <c r="D1118" s="87"/>
      <c r="E1118" s="87"/>
      <c r="F1118" s="88"/>
      <c r="G1118" s="88"/>
      <c r="H1118" s="88"/>
    </row>
    <row r="1119" spans="1:8" x14ac:dyDescent="0.35">
      <c r="A1119" s="86"/>
      <c r="B1119" s="87"/>
      <c r="C1119" s="87"/>
      <c r="D1119" s="87"/>
      <c r="E1119" s="87"/>
      <c r="F1119" s="88"/>
      <c r="G1119" s="88"/>
      <c r="H1119" s="88"/>
    </row>
    <row r="1120" spans="1:8" x14ac:dyDescent="0.35">
      <c r="A1120" s="86"/>
      <c r="B1120" s="87"/>
      <c r="C1120" s="87"/>
      <c r="D1120" s="87"/>
      <c r="E1120" s="87"/>
      <c r="F1120" s="88"/>
      <c r="G1120" s="88"/>
      <c r="H1120" s="88"/>
    </row>
    <row r="1121" spans="1:8" x14ac:dyDescent="0.35">
      <c r="A1121" s="86"/>
      <c r="B1121" s="87"/>
      <c r="C1121" s="87"/>
      <c r="D1121" s="87"/>
      <c r="E1121" s="87"/>
      <c r="F1121" s="88"/>
      <c r="G1121" s="88"/>
      <c r="H1121" s="88"/>
    </row>
    <row r="1122" spans="1:8" x14ac:dyDescent="0.35">
      <c r="A1122" s="86"/>
      <c r="B1122" s="87"/>
      <c r="C1122" s="87"/>
      <c r="D1122" s="87"/>
      <c r="E1122" s="87"/>
      <c r="F1122" s="88"/>
      <c r="G1122" s="88"/>
      <c r="H1122" s="88"/>
    </row>
    <row r="1123" spans="1:8" x14ac:dyDescent="0.35">
      <c r="A1123" s="86"/>
      <c r="B1123" s="87"/>
      <c r="C1123" s="87"/>
      <c r="D1123" s="87"/>
      <c r="E1123" s="87"/>
      <c r="F1123" s="88"/>
      <c r="G1123" s="88"/>
      <c r="H1123" s="88"/>
    </row>
    <row r="1124" spans="1:8" x14ac:dyDescent="0.35">
      <c r="A1124" s="86"/>
      <c r="B1124" s="87"/>
      <c r="C1124" s="87"/>
      <c r="D1124" s="87"/>
      <c r="E1124" s="87"/>
      <c r="F1124" s="88"/>
      <c r="G1124" s="88"/>
      <c r="H1124" s="88"/>
    </row>
    <row r="1125" spans="1:8" x14ac:dyDescent="0.35">
      <c r="A1125" s="86"/>
      <c r="B1125" s="87"/>
      <c r="C1125" s="87"/>
      <c r="D1125" s="87"/>
      <c r="E1125" s="87"/>
      <c r="F1125" s="88"/>
      <c r="G1125" s="88"/>
      <c r="H1125" s="88"/>
    </row>
    <row r="1126" spans="1:8" x14ac:dyDescent="0.35">
      <c r="A1126" s="86"/>
      <c r="B1126" s="87"/>
      <c r="C1126" s="87"/>
      <c r="D1126" s="87"/>
      <c r="E1126" s="87"/>
      <c r="F1126" s="88"/>
      <c r="G1126" s="88"/>
      <c r="H1126" s="88"/>
    </row>
    <row r="1127" spans="1:8" x14ac:dyDescent="0.35">
      <c r="A1127" s="86"/>
      <c r="B1127" s="87"/>
      <c r="C1127" s="87"/>
      <c r="D1127" s="87"/>
      <c r="E1127" s="87"/>
      <c r="F1127" s="88"/>
      <c r="G1127" s="88"/>
      <c r="H1127" s="88"/>
    </row>
    <row r="1128" spans="1:8" x14ac:dyDescent="0.35">
      <c r="A1128" s="86"/>
      <c r="B1128" s="87"/>
      <c r="C1128" s="87"/>
      <c r="D1128" s="87"/>
      <c r="E1128" s="87"/>
      <c r="F1128" s="88"/>
      <c r="G1128" s="88"/>
      <c r="H1128" s="88"/>
    </row>
    <row r="1129" spans="1:8" x14ac:dyDescent="0.35">
      <c r="A1129" s="86"/>
      <c r="B1129" s="87"/>
      <c r="C1129" s="87"/>
      <c r="D1129" s="87"/>
      <c r="E1129" s="87"/>
      <c r="F1129" s="88"/>
      <c r="G1129" s="88"/>
      <c r="H1129" s="88"/>
    </row>
    <row r="1130" spans="1:8" x14ac:dyDescent="0.35">
      <c r="A1130" s="86"/>
      <c r="B1130" s="87"/>
      <c r="C1130" s="87"/>
      <c r="D1130" s="87"/>
      <c r="E1130" s="87"/>
      <c r="F1130" s="88"/>
      <c r="G1130" s="88"/>
      <c r="H1130" s="88"/>
    </row>
    <row r="1131" spans="1:8" x14ac:dyDescent="0.35">
      <c r="A1131" s="86"/>
      <c r="B1131" s="87"/>
      <c r="C1131" s="87"/>
      <c r="D1131" s="87"/>
      <c r="E1131" s="87"/>
      <c r="F1131" s="88"/>
      <c r="G1131" s="88"/>
      <c r="H1131" s="88"/>
    </row>
    <row r="1132" spans="1:8" x14ac:dyDescent="0.35">
      <c r="A1132" s="86"/>
      <c r="B1132" s="87"/>
      <c r="C1132" s="87"/>
      <c r="D1132" s="87"/>
      <c r="E1132" s="87"/>
      <c r="F1132" s="88"/>
      <c r="G1132" s="88"/>
      <c r="H1132" s="88"/>
    </row>
    <row r="1133" spans="1:8" x14ac:dyDescent="0.35">
      <c r="A1133" s="86"/>
      <c r="B1133" s="87"/>
      <c r="C1133" s="87"/>
      <c r="D1133" s="87"/>
      <c r="E1133" s="87"/>
      <c r="F1133" s="88"/>
      <c r="G1133" s="88"/>
      <c r="H1133" s="88"/>
    </row>
    <row r="1134" spans="1:8" x14ac:dyDescent="0.35">
      <c r="A1134" s="86"/>
      <c r="B1134" s="87"/>
      <c r="C1134" s="87"/>
      <c r="D1134" s="87"/>
      <c r="E1134" s="87"/>
      <c r="F1134" s="88"/>
      <c r="G1134" s="88"/>
      <c r="H1134" s="88"/>
    </row>
    <row r="1135" spans="1:8" x14ac:dyDescent="0.35">
      <c r="A1135" s="86"/>
      <c r="B1135" s="87"/>
      <c r="C1135" s="87"/>
      <c r="D1135" s="87"/>
      <c r="E1135" s="87"/>
      <c r="F1135" s="88"/>
      <c r="G1135" s="88"/>
      <c r="H1135" s="88"/>
    </row>
    <row r="1136" spans="1:8" x14ac:dyDescent="0.35">
      <c r="A1136" s="86"/>
      <c r="B1136" s="87"/>
      <c r="C1136" s="87"/>
      <c r="D1136" s="87"/>
      <c r="E1136" s="87"/>
      <c r="F1136" s="88"/>
      <c r="G1136" s="88"/>
      <c r="H1136" s="88"/>
    </row>
    <row r="1137" spans="1:8" x14ac:dyDescent="0.35">
      <c r="A1137" s="86"/>
      <c r="B1137" s="87"/>
      <c r="C1137" s="87"/>
      <c r="D1137" s="87"/>
      <c r="E1137" s="87"/>
      <c r="F1137" s="88"/>
      <c r="G1137" s="88"/>
      <c r="H1137" s="88"/>
    </row>
    <row r="1138" spans="1:8" x14ac:dyDescent="0.35">
      <c r="A1138" s="86"/>
      <c r="B1138" s="87"/>
      <c r="C1138" s="87"/>
      <c r="D1138" s="87"/>
      <c r="E1138" s="87"/>
      <c r="F1138" s="88"/>
      <c r="G1138" s="88"/>
      <c r="H1138" s="88"/>
    </row>
    <row r="1139" spans="1:8" x14ac:dyDescent="0.35">
      <c r="A1139" s="86"/>
      <c r="B1139" s="87"/>
      <c r="C1139" s="87"/>
      <c r="D1139" s="87"/>
      <c r="E1139" s="87"/>
      <c r="F1139" s="88"/>
      <c r="G1139" s="88"/>
      <c r="H1139" s="88"/>
    </row>
    <row r="1140" spans="1:8" x14ac:dyDescent="0.35">
      <c r="A1140" s="86"/>
      <c r="B1140" s="87"/>
      <c r="C1140" s="87"/>
      <c r="D1140" s="87"/>
      <c r="E1140" s="87"/>
      <c r="F1140" s="88"/>
      <c r="G1140" s="88"/>
      <c r="H1140" s="88"/>
    </row>
    <row r="1141" spans="1:8" x14ac:dyDescent="0.35">
      <c r="A1141" s="86"/>
      <c r="B1141" s="87"/>
      <c r="C1141" s="87"/>
      <c r="D1141" s="87"/>
      <c r="E1141" s="87"/>
      <c r="F1141" s="88"/>
      <c r="G1141" s="88"/>
      <c r="H1141" s="88"/>
    </row>
    <row r="1142" spans="1:8" x14ac:dyDescent="0.35">
      <c r="A1142" s="86"/>
      <c r="B1142" s="87"/>
      <c r="C1142" s="87"/>
      <c r="D1142" s="87"/>
      <c r="E1142" s="87"/>
      <c r="F1142" s="88"/>
      <c r="G1142" s="88"/>
      <c r="H1142" s="88"/>
    </row>
    <row r="1143" spans="1:8" x14ac:dyDescent="0.35">
      <c r="A1143" s="28"/>
      <c r="B1143" s="29"/>
      <c r="C1143" s="29"/>
      <c r="D1143" s="29"/>
      <c r="E1143" s="29"/>
      <c r="F1143" s="30"/>
      <c r="G1143" s="30"/>
      <c r="H1143" s="30"/>
    </row>
    <row r="1144" spans="1:8" x14ac:dyDescent="0.35">
      <c r="A1144" s="28"/>
      <c r="B1144" s="29"/>
      <c r="C1144" s="29"/>
      <c r="D1144" s="29"/>
      <c r="E1144" s="29"/>
      <c r="F1144" s="30"/>
      <c r="G1144" s="30"/>
      <c r="H1144" s="30"/>
    </row>
    <row r="1145" spans="1:8" x14ac:dyDescent="0.35">
      <c r="A1145" s="28"/>
      <c r="B1145" s="29"/>
      <c r="C1145" s="29"/>
      <c r="D1145" s="29"/>
      <c r="E1145" s="29"/>
      <c r="F1145" s="30"/>
      <c r="G1145" s="30"/>
      <c r="H1145" s="30"/>
    </row>
    <row r="1146" spans="1:8" x14ac:dyDescent="0.35">
      <c r="A1146" s="28"/>
      <c r="B1146" s="29"/>
      <c r="C1146" s="29"/>
      <c r="D1146" s="29"/>
      <c r="E1146" s="29"/>
      <c r="F1146" s="30"/>
      <c r="G1146" s="30"/>
      <c r="H1146" s="30"/>
    </row>
    <row r="1147" spans="1:8" x14ac:dyDescent="0.35">
      <c r="A1147" s="28"/>
      <c r="B1147" s="29"/>
      <c r="C1147" s="29"/>
      <c r="D1147" s="29"/>
      <c r="E1147" s="29"/>
      <c r="F1147" s="30"/>
      <c r="G1147" s="30"/>
      <c r="H1147" s="30"/>
    </row>
    <row r="1148" spans="1:8" x14ac:dyDescent="0.35">
      <c r="A1148" s="28"/>
      <c r="B1148" s="29"/>
      <c r="C1148" s="29"/>
      <c r="D1148" s="29"/>
      <c r="E1148" s="29"/>
      <c r="F1148" s="30"/>
      <c r="G1148" s="30"/>
      <c r="H1148" s="30"/>
    </row>
    <row r="1149" spans="1:8" x14ac:dyDescent="0.35">
      <c r="A1149" s="28"/>
      <c r="B1149" s="29"/>
      <c r="C1149" s="29"/>
      <c r="D1149" s="29"/>
      <c r="E1149" s="29"/>
      <c r="F1149" s="30"/>
      <c r="G1149" s="30"/>
      <c r="H1149" s="30"/>
    </row>
    <row r="1150" spans="1:8" x14ac:dyDescent="0.35">
      <c r="A1150" s="28"/>
      <c r="B1150" s="29"/>
      <c r="C1150" s="29"/>
      <c r="D1150" s="29"/>
      <c r="E1150" s="29"/>
      <c r="F1150" s="30"/>
      <c r="G1150" s="30"/>
      <c r="H1150" s="30"/>
    </row>
    <row r="1151" spans="1:8" x14ac:dyDescent="0.35">
      <c r="A1151" s="28"/>
      <c r="B1151" s="29"/>
      <c r="C1151" s="29"/>
      <c r="D1151" s="29"/>
      <c r="E1151" s="29"/>
      <c r="F1151" s="30"/>
      <c r="G1151" s="30"/>
      <c r="H1151" s="30"/>
    </row>
    <row r="1152" spans="1:8" x14ac:dyDescent="0.35">
      <c r="A1152" s="28"/>
      <c r="B1152" s="29"/>
      <c r="C1152" s="29"/>
      <c r="D1152" s="29"/>
      <c r="E1152" s="29"/>
      <c r="F1152" s="30"/>
      <c r="G1152" s="30"/>
      <c r="H1152" s="30"/>
    </row>
    <row r="1153" spans="1:8" x14ac:dyDescent="0.35">
      <c r="A1153" s="28"/>
      <c r="B1153" s="29"/>
      <c r="C1153" s="29"/>
      <c r="D1153" s="29"/>
      <c r="E1153" s="29"/>
      <c r="F1153" s="30"/>
      <c r="G1153" s="30"/>
      <c r="H1153" s="30"/>
    </row>
    <row r="1154" spans="1:8" x14ac:dyDescent="0.35">
      <c r="A1154" s="28"/>
      <c r="B1154" s="29"/>
      <c r="C1154" s="29"/>
      <c r="D1154" s="29"/>
      <c r="E1154" s="29"/>
      <c r="F1154" s="30"/>
      <c r="G1154" s="30"/>
      <c r="H1154" s="30"/>
    </row>
    <row r="1155" spans="1:8" x14ac:dyDescent="0.35">
      <c r="A1155" s="28"/>
      <c r="B1155" s="29"/>
      <c r="C1155" s="29"/>
      <c r="D1155" s="29"/>
      <c r="E1155" s="29"/>
      <c r="F1155" s="30"/>
      <c r="G1155" s="30"/>
      <c r="H1155" s="30"/>
    </row>
    <row r="1156" spans="1:8" x14ac:dyDescent="0.35">
      <c r="A1156" s="28"/>
      <c r="B1156" s="29"/>
      <c r="C1156" s="29"/>
      <c r="D1156" s="29"/>
      <c r="E1156" s="29"/>
      <c r="F1156" s="30"/>
      <c r="G1156" s="30"/>
      <c r="H1156" s="30"/>
    </row>
    <row r="1157" spans="1:8" x14ac:dyDescent="0.35">
      <c r="A1157" s="28"/>
      <c r="B1157" s="29"/>
      <c r="C1157" s="29"/>
      <c r="D1157" s="29"/>
      <c r="E1157" s="29"/>
      <c r="F1157" s="30"/>
      <c r="G1157" s="30"/>
      <c r="H1157" s="30"/>
    </row>
    <row r="1158" spans="1:8" x14ac:dyDescent="0.35">
      <c r="A1158" s="28"/>
      <c r="B1158" s="29"/>
      <c r="C1158" s="29"/>
      <c r="D1158" s="29"/>
      <c r="E1158" s="29"/>
      <c r="F1158" s="30"/>
      <c r="G1158" s="30"/>
      <c r="H1158" s="30"/>
    </row>
    <row r="1159" spans="1:8" x14ac:dyDescent="0.35">
      <c r="A1159" s="28"/>
      <c r="B1159" s="29"/>
      <c r="C1159" s="29"/>
      <c r="D1159" s="29"/>
      <c r="E1159" s="29"/>
      <c r="F1159" s="30"/>
      <c r="G1159" s="30"/>
      <c r="H1159" s="30"/>
    </row>
    <row r="1160" spans="1:8" x14ac:dyDescent="0.35">
      <c r="A1160" s="28"/>
      <c r="B1160" s="29"/>
      <c r="C1160" s="29"/>
      <c r="D1160" s="29"/>
      <c r="E1160" s="29"/>
      <c r="F1160" s="30"/>
      <c r="G1160" s="30"/>
      <c r="H1160" s="30"/>
    </row>
    <row r="1161" spans="1:8" x14ac:dyDescent="0.35">
      <c r="A1161" s="28"/>
      <c r="B1161" s="29"/>
      <c r="C1161" s="29"/>
      <c r="D1161" s="29"/>
      <c r="E1161" s="29"/>
      <c r="F1161" s="30"/>
      <c r="G1161" s="30"/>
      <c r="H1161" s="30"/>
    </row>
    <row r="1162" spans="1:8" x14ac:dyDescent="0.35">
      <c r="A1162" s="28"/>
      <c r="B1162" s="29"/>
      <c r="C1162" s="29"/>
      <c r="D1162" s="29"/>
      <c r="E1162" s="29"/>
      <c r="F1162" s="30"/>
      <c r="G1162" s="30"/>
      <c r="H1162" s="30"/>
    </row>
    <row r="1163" spans="1:8" x14ac:dyDescent="0.35">
      <c r="A1163" s="28"/>
      <c r="B1163" s="29"/>
      <c r="C1163" s="29"/>
      <c r="D1163" s="29"/>
      <c r="E1163" s="29"/>
      <c r="F1163" s="30"/>
      <c r="G1163" s="30"/>
      <c r="H1163" s="30"/>
    </row>
    <row r="1164" spans="1:8" x14ac:dyDescent="0.35">
      <c r="A1164" s="28"/>
      <c r="B1164" s="29"/>
      <c r="C1164" s="29"/>
      <c r="D1164" s="29"/>
      <c r="E1164" s="29"/>
      <c r="F1164" s="30"/>
      <c r="G1164" s="30"/>
      <c r="H1164" s="30"/>
    </row>
    <row r="1165" spans="1:8" x14ac:dyDescent="0.35">
      <c r="A1165" s="28"/>
      <c r="B1165" s="29"/>
      <c r="C1165" s="29"/>
      <c r="D1165" s="29"/>
      <c r="E1165" s="29"/>
      <c r="F1165" s="30"/>
      <c r="G1165" s="30"/>
      <c r="H1165" s="30"/>
    </row>
    <row r="1166" spans="1:8" x14ac:dyDescent="0.35">
      <c r="A1166" s="28"/>
      <c r="B1166" s="29"/>
      <c r="C1166" s="29"/>
      <c r="D1166" s="29"/>
      <c r="E1166" s="29"/>
      <c r="F1166" s="30"/>
      <c r="G1166" s="30"/>
      <c r="H1166" s="30"/>
    </row>
    <row r="1167" spans="1:8" x14ac:dyDescent="0.35">
      <c r="A1167" s="28"/>
      <c r="B1167" s="29"/>
      <c r="C1167" s="29"/>
      <c r="D1167" s="29"/>
      <c r="E1167" s="29"/>
      <c r="F1167" s="30"/>
      <c r="G1167" s="30"/>
      <c r="H1167" s="30"/>
    </row>
    <row r="1168" spans="1:8" x14ac:dyDescent="0.35">
      <c r="A1168" s="28"/>
      <c r="B1168" s="29"/>
      <c r="C1168" s="29"/>
      <c r="D1168" s="29"/>
      <c r="E1168" s="29"/>
      <c r="F1168" s="30"/>
      <c r="G1168" s="30"/>
      <c r="H1168" s="30"/>
    </row>
    <row r="1169" spans="1:8" x14ac:dyDescent="0.35">
      <c r="A1169" s="28"/>
      <c r="B1169" s="29"/>
      <c r="C1169" s="29"/>
      <c r="D1169" s="29"/>
      <c r="E1169" s="29"/>
      <c r="F1169" s="30"/>
      <c r="G1169" s="30"/>
      <c r="H1169" s="30"/>
    </row>
    <row r="1170" spans="1:8" x14ac:dyDescent="0.35">
      <c r="A1170" s="28"/>
      <c r="B1170" s="29"/>
      <c r="C1170" s="29"/>
      <c r="D1170" s="29"/>
      <c r="E1170" s="29"/>
      <c r="F1170" s="30"/>
      <c r="G1170" s="30"/>
      <c r="H1170" s="30"/>
    </row>
    <row r="1171" spans="1:8" x14ac:dyDescent="0.35">
      <c r="A1171" s="28"/>
      <c r="B1171" s="29"/>
      <c r="C1171" s="29"/>
      <c r="D1171" s="29"/>
      <c r="E1171" s="29"/>
      <c r="F1171" s="30"/>
      <c r="G1171" s="30"/>
      <c r="H1171" s="30"/>
    </row>
    <row r="1172" spans="1:8" x14ac:dyDescent="0.35">
      <c r="A1172" s="28"/>
      <c r="B1172" s="29"/>
      <c r="C1172" s="29"/>
      <c r="D1172" s="29"/>
      <c r="E1172" s="29"/>
      <c r="F1172" s="30"/>
      <c r="G1172" s="30"/>
      <c r="H1172" s="30"/>
    </row>
    <row r="1173" spans="1:8" x14ac:dyDescent="0.35">
      <c r="A1173" s="28"/>
      <c r="B1173" s="29"/>
      <c r="C1173" s="29"/>
      <c r="D1173" s="29"/>
      <c r="E1173" s="29"/>
      <c r="F1173" s="30"/>
      <c r="G1173" s="30"/>
      <c r="H1173" s="30"/>
    </row>
    <row r="1174" spans="1:8" x14ac:dyDescent="0.35">
      <c r="A1174" s="28"/>
      <c r="B1174" s="29"/>
      <c r="C1174" s="29"/>
      <c r="D1174" s="29"/>
      <c r="E1174" s="29"/>
      <c r="F1174" s="30"/>
      <c r="G1174" s="30"/>
      <c r="H1174" s="30"/>
    </row>
    <row r="1175" spans="1:8" x14ac:dyDescent="0.35">
      <c r="A1175" s="28"/>
      <c r="B1175" s="29"/>
      <c r="C1175" s="29"/>
      <c r="D1175" s="29"/>
      <c r="E1175" s="29"/>
      <c r="F1175" s="30"/>
      <c r="G1175" s="30"/>
      <c r="H1175" s="30"/>
    </row>
    <row r="1176" spans="1:8" x14ac:dyDescent="0.35">
      <c r="A1176" s="28"/>
      <c r="B1176" s="29"/>
      <c r="C1176" s="29"/>
      <c r="D1176" s="29"/>
      <c r="E1176" s="29"/>
      <c r="F1176" s="30"/>
      <c r="G1176" s="30"/>
      <c r="H1176" s="30"/>
    </row>
    <row r="1177" spans="1:8" x14ac:dyDescent="0.35">
      <c r="A1177" s="28"/>
      <c r="B1177" s="29"/>
      <c r="C1177" s="29"/>
      <c r="D1177" s="29"/>
      <c r="E1177" s="29"/>
      <c r="F1177" s="30"/>
      <c r="G1177" s="30"/>
      <c r="H1177" s="30"/>
    </row>
    <row r="1178" spans="1:8" x14ac:dyDescent="0.35">
      <c r="A1178" s="28"/>
      <c r="B1178" s="29"/>
      <c r="C1178" s="29"/>
      <c r="D1178" s="29"/>
      <c r="E1178" s="29"/>
      <c r="F1178" s="30"/>
      <c r="G1178" s="30"/>
      <c r="H1178" s="30"/>
    </row>
    <row r="1179" spans="1:8" x14ac:dyDescent="0.35">
      <c r="A1179" s="28"/>
      <c r="B1179" s="29"/>
      <c r="C1179" s="29"/>
      <c r="D1179" s="29"/>
      <c r="E1179" s="29"/>
      <c r="F1179" s="30"/>
      <c r="G1179" s="30"/>
      <c r="H1179" s="30"/>
    </row>
    <row r="1180" spans="1:8" x14ac:dyDescent="0.35">
      <c r="A1180" s="28"/>
      <c r="B1180" s="29"/>
      <c r="C1180" s="29"/>
      <c r="D1180" s="29"/>
      <c r="E1180" s="29"/>
      <c r="F1180" s="30"/>
      <c r="G1180" s="30"/>
      <c r="H1180" s="30"/>
    </row>
    <row r="1181" spans="1:8" x14ac:dyDescent="0.35">
      <c r="A1181" s="31"/>
      <c r="B1181" s="29"/>
      <c r="C1181" s="29"/>
      <c r="D1181" s="29"/>
      <c r="E1181" s="29"/>
      <c r="F1181" s="30"/>
      <c r="G1181" s="30"/>
      <c r="H1181" s="30"/>
    </row>
    <row r="1182" spans="1:8" x14ac:dyDescent="0.35">
      <c r="A1182" s="28"/>
      <c r="B1182" s="29"/>
      <c r="C1182" s="29"/>
      <c r="D1182" s="29"/>
      <c r="E1182" s="29"/>
      <c r="F1182" s="30"/>
      <c r="G1182" s="30"/>
      <c r="H1182" s="30"/>
    </row>
    <row r="1183" spans="1:8" x14ac:dyDescent="0.35">
      <c r="A1183" s="28"/>
      <c r="B1183" s="29"/>
      <c r="C1183" s="29"/>
      <c r="D1183" s="29"/>
      <c r="E1183" s="29"/>
      <c r="F1183" s="30"/>
      <c r="G1183" s="30"/>
      <c r="H1183" s="30"/>
    </row>
    <row r="1184" spans="1:8" x14ac:dyDescent="0.35">
      <c r="A1184" s="28"/>
      <c r="B1184" s="29"/>
      <c r="C1184" s="29"/>
      <c r="D1184" s="29"/>
      <c r="E1184" s="29"/>
      <c r="F1184" s="30"/>
      <c r="G1184" s="30"/>
      <c r="H1184" s="30"/>
    </row>
    <row r="1185" spans="1:8" x14ac:dyDescent="0.35">
      <c r="A1185" s="28"/>
      <c r="B1185" s="29"/>
      <c r="C1185" s="29"/>
      <c r="D1185" s="29"/>
      <c r="E1185" s="29"/>
      <c r="F1185" s="30"/>
      <c r="G1185" s="30"/>
      <c r="H1185" s="30"/>
    </row>
    <row r="1186" spans="1:8" x14ac:dyDescent="0.35">
      <c r="A1186" s="28"/>
      <c r="B1186" s="29"/>
      <c r="C1186" s="29"/>
      <c r="D1186" s="29"/>
      <c r="E1186" s="29"/>
      <c r="F1186" s="30"/>
      <c r="G1186" s="30"/>
      <c r="H1186" s="30"/>
    </row>
    <row r="1187" spans="1:8" x14ac:dyDescent="0.35">
      <c r="A1187" s="28"/>
      <c r="B1187" s="29"/>
      <c r="C1187" s="29"/>
      <c r="D1187" s="29"/>
      <c r="E1187" s="29"/>
      <c r="F1187" s="30"/>
      <c r="G1187" s="30"/>
      <c r="H1187" s="30"/>
    </row>
    <row r="1188" spans="1:8" x14ac:dyDescent="0.35">
      <c r="A1188" s="28"/>
      <c r="B1188" s="29"/>
      <c r="C1188" s="29"/>
      <c r="D1188" s="29"/>
      <c r="E1188" s="29"/>
      <c r="F1188" s="30"/>
      <c r="G1188" s="30"/>
      <c r="H1188" s="30"/>
    </row>
    <row r="1189" spans="1:8" x14ac:dyDescent="0.35">
      <c r="A1189" s="28"/>
      <c r="B1189" s="29"/>
      <c r="C1189" s="29"/>
      <c r="D1189" s="29"/>
      <c r="E1189" s="29"/>
      <c r="F1189" s="30"/>
      <c r="G1189" s="30"/>
      <c r="H1189" s="30"/>
    </row>
    <row r="1190" spans="1:8" x14ac:dyDescent="0.35">
      <c r="A1190" s="28"/>
      <c r="B1190" s="29"/>
      <c r="C1190" s="29"/>
      <c r="D1190" s="29"/>
      <c r="E1190" s="29"/>
      <c r="F1190" s="30"/>
      <c r="G1190" s="30"/>
      <c r="H1190" s="30"/>
    </row>
    <row r="1191" spans="1:8" x14ac:dyDescent="0.35">
      <c r="A1191" s="28"/>
      <c r="B1191" s="29"/>
      <c r="C1191" s="29"/>
      <c r="D1191" s="29"/>
      <c r="E1191" s="29"/>
      <c r="F1191" s="30"/>
      <c r="G1191" s="30"/>
      <c r="H1191" s="30"/>
    </row>
    <row r="1192" spans="1:8" x14ac:dyDescent="0.35">
      <c r="A1192" s="28"/>
      <c r="B1192" s="29"/>
      <c r="C1192" s="29"/>
      <c r="D1192" s="29"/>
      <c r="E1192" s="29"/>
      <c r="F1192" s="30"/>
      <c r="G1192" s="30"/>
      <c r="H1192" s="30"/>
    </row>
    <row r="1193" spans="1:8" x14ac:dyDescent="0.35">
      <c r="A1193" s="28"/>
      <c r="B1193" s="29"/>
      <c r="C1193" s="29"/>
      <c r="D1193" s="29"/>
      <c r="E1193" s="29"/>
      <c r="F1193" s="30"/>
      <c r="G1193" s="30"/>
      <c r="H1193" s="30"/>
    </row>
    <row r="1194" spans="1:8" x14ac:dyDescent="0.35">
      <c r="A1194" s="28"/>
      <c r="B1194" s="29"/>
      <c r="C1194" s="29"/>
      <c r="D1194" s="29"/>
      <c r="E1194" s="29"/>
      <c r="F1194" s="30"/>
      <c r="G1194" s="30"/>
      <c r="H1194" s="30"/>
    </row>
    <row r="1195" spans="1:8" x14ac:dyDescent="0.35">
      <c r="A1195" s="28"/>
      <c r="B1195" s="29"/>
      <c r="C1195" s="29"/>
      <c r="D1195" s="29"/>
      <c r="E1195" s="29"/>
      <c r="F1195" s="30"/>
      <c r="G1195" s="30"/>
      <c r="H1195" s="30"/>
    </row>
    <row r="1196" spans="1:8" x14ac:dyDescent="0.35">
      <c r="A1196" s="28"/>
      <c r="B1196" s="29"/>
      <c r="C1196" s="29"/>
      <c r="D1196" s="29"/>
      <c r="E1196" s="29"/>
      <c r="F1196" s="30"/>
      <c r="G1196" s="30"/>
      <c r="H1196" s="30"/>
    </row>
    <row r="1197" spans="1:8" x14ac:dyDescent="0.35">
      <c r="A1197" s="28"/>
      <c r="B1197" s="29"/>
      <c r="C1197" s="29"/>
      <c r="D1197" s="29"/>
      <c r="E1197" s="29"/>
      <c r="F1197" s="30"/>
      <c r="G1197" s="30"/>
      <c r="H1197" s="30"/>
    </row>
    <row r="1198" spans="1:8" x14ac:dyDescent="0.35">
      <c r="A1198" s="28"/>
      <c r="B1198" s="29"/>
      <c r="C1198" s="29"/>
      <c r="D1198" s="29"/>
      <c r="E1198" s="29"/>
      <c r="F1198" s="30"/>
      <c r="G1198" s="30"/>
      <c r="H1198" s="30"/>
    </row>
    <row r="1199" spans="1:8" x14ac:dyDescent="0.35">
      <c r="A1199" s="28"/>
      <c r="B1199" s="29"/>
      <c r="C1199" s="29"/>
      <c r="D1199" s="29"/>
      <c r="E1199" s="29"/>
      <c r="F1199" s="30"/>
      <c r="G1199" s="30"/>
      <c r="H1199" s="30"/>
    </row>
    <row r="1200" spans="1:8" x14ac:dyDescent="0.35">
      <c r="A1200" s="28"/>
      <c r="B1200" s="29"/>
      <c r="C1200" s="29"/>
      <c r="D1200" s="29"/>
      <c r="E1200" s="29"/>
      <c r="F1200" s="30"/>
      <c r="G1200" s="30"/>
      <c r="H1200" s="30"/>
    </row>
    <row r="1201" spans="1:8" x14ac:dyDescent="0.35">
      <c r="A1201" s="28"/>
      <c r="B1201" s="29"/>
      <c r="C1201" s="29"/>
      <c r="D1201" s="29"/>
      <c r="E1201" s="29"/>
      <c r="F1201" s="30"/>
      <c r="G1201" s="30"/>
      <c r="H1201" s="30"/>
    </row>
    <row r="1202" spans="1:8" x14ac:dyDescent="0.35">
      <c r="A1202" s="31"/>
      <c r="B1202" s="29"/>
      <c r="C1202" s="29"/>
      <c r="D1202" s="29"/>
      <c r="E1202" s="29"/>
      <c r="F1202" s="30"/>
      <c r="G1202" s="30"/>
      <c r="H1202" s="30"/>
    </row>
    <row r="1203" spans="1:8" x14ac:dyDescent="0.35">
      <c r="A1203" s="28"/>
      <c r="B1203" s="29"/>
      <c r="C1203" s="29"/>
      <c r="D1203" s="29"/>
      <c r="E1203" s="29"/>
      <c r="F1203" s="30"/>
      <c r="G1203" s="30"/>
      <c r="H1203" s="30"/>
    </row>
    <row r="1204" spans="1:8" x14ac:dyDescent="0.35">
      <c r="A1204" s="28"/>
      <c r="B1204" s="29"/>
      <c r="C1204" s="29"/>
      <c r="D1204" s="29"/>
      <c r="E1204" s="29"/>
      <c r="F1204" s="30"/>
      <c r="G1204" s="30"/>
      <c r="H1204" s="30"/>
    </row>
    <row r="1205" spans="1:8" x14ac:dyDescent="0.35">
      <c r="A1205" s="28"/>
      <c r="B1205" s="29"/>
      <c r="C1205" s="29"/>
      <c r="D1205" s="29"/>
      <c r="E1205" s="29"/>
      <c r="F1205" s="30"/>
      <c r="G1205" s="30"/>
      <c r="H1205" s="30"/>
    </row>
    <row r="1206" spans="1:8" x14ac:dyDescent="0.35">
      <c r="A1206" s="28"/>
      <c r="B1206" s="29"/>
      <c r="C1206" s="29"/>
      <c r="D1206" s="29"/>
      <c r="E1206" s="29"/>
      <c r="F1206" s="30"/>
      <c r="G1206" s="30"/>
      <c r="H1206" s="30"/>
    </row>
    <row r="1207" spans="1:8" x14ac:dyDescent="0.35">
      <c r="A1207" s="28"/>
      <c r="B1207" s="29"/>
      <c r="C1207" s="29"/>
      <c r="D1207" s="29"/>
      <c r="E1207" s="29"/>
      <c r="F1207" s="30"/>
      <c r="G1207" s="30"/>
      <c r="H1207" s="30"/>
    </row>
    <row r="1208" spans="1:8" x14ac:dyDescent="0.35">
      <c r="A1208" s="28"/>
      <c r="B1208" s="29"/>
      <c r="C1208" s="29"/>
      <c r="D1208" s="29"/>
      <c r="E1208" s="29"/>
      <c r="F1208" s="30"/>
      <c r="G1208" s="30"/>
      <c r="H1208" s="30"/>
    </row>
    <row r="1209" spans="1:8" x14ac:dyDescent="0.35">
      <c r="A1209" s="28"/>
      <c r="B1209" s="29"/>
      <c r="C1209" s="29"/>
      <c r="D1209" s="29"/>
      <c r="E1209" s="29"/>
      <c r="F1209" s="30"/>
      <c r="G1209" s="30"/>
      <c r="H1209" s="30"/>
    </row>
    <row r="1210" spans="1:8" x14ac:dyDescent="0.35">
      <c r="A1210" s="28"/>
      <c r="B1210" s="29"/>
      <c r="C1210" s="29"/>
      <c r="D1210" s="29"/>
      <c r="E1210" s="29"/>
      <c r="F1210" s="30"/>
      <c r="G1210" s="30"/>
      <c r="H1210" s="30"/>
    </row>
    <row r="1211" spans="1:8" x14ac:dyDescent="0.35">
      <c r="A1211" s="28"/>
      <c r="B1211" s="29"/>
      <c r="C1211" s="29"/>
      <c r="D1211" s="29"/>
      <c r="E1211" s="29"/>
      <c r="F1211" s="30"/>
      <c r="G1211" s="30"/>
      <c r="H1211" s="30"/>
    </row>
    <row r="1212" spans="1:8" x14ac:dyDescent="0.35">
      <c r="A1212" s="28"/>
      <c r="B1212" s="29"/>
      <c r="C1212" s="29"/>
      <c r="D1212" s="29"/>
      <c r="E1212" s="29"/>
      <c r="F1212" s="30"/>
      <c r="G1212" s="30"/>
      <c r="H1212" s="30"/>
    </row>
    <row r="1213" spans="1:8" x14ac:dyDescent="0.35">
      <c r="A1213" s="28"/>
      <c r="B1213" s="29"/>
      <c r="C1213" s="29"/>
      <c r="D1213" s="29"/>
      <c r="E1213" s="29"/>
      <c r="F1213" s="30"/>
      <c r="G1213" s="30"/>
      <c r="H1213" s="30"/>
    </row>
    <row r="1214" spans="1:8" x14ac:dyDescent="0.35">
      <c r="A1214" s="28"/>
      <c r="B1214" s="29"/>
      <c r="C1214" s="29"/>
      <c r="D1214" s="29"/>
      <c r="E1214" s="29"/>
      <c r="F1214" s="30"/>
      <c r="G1214" s="30"/>
      <c r="H1214" s="30"/>
    </row>
    <row r="1215" spans="1:8" x14ac:dyDescent="0.35">
      <c r="A1215" s="28"/>
      <c r="B1215" s="29"/>
      <c r="C1215" s="29"/>
      <c r="D1215" s="29"/>
      <c r="E1215" s="29"/>
      <c r="F1215" s="30"/>
      <c r="G1215" s="30"/>
      <c r="H1215" s="30"/>
    </row>
    <row r="1216" spans="1:8" x14ac:dyDescent="0.35">
      <c r="A1216" s="28"/>
      <c r="B1216" s="29"/>
      <c r="C1216" s="29"/>
      <c r="D1216" s="29"/>
      <c r="E1216" s="29"/>
      <c r="F1216" s="30"/>
      <c r="G1216" s="30"/>
      <c r="H1216" s="30"/>
    </row>
    <row r="1217" spans="1:8" x14ac:dyDescent="0.35">
      <c r="A1217" s="28"/>
      <c r="B1217" s="29"/>
      <c r="C1217" s="29"/>
      <c r="D1217" s="29"/>
      <c r="E1217" s="29"/>
      <c r="F1217" s="30"/>
      <c r="G1217" s="30"/>
      <c r="H1217" s="30"/>
    </row>
    <row r="1218" spans="1:8" x14ac:dyDescent="0.35">
      <c r="A1218" s="28"/>
      <c r="B1218" s="29"/>
      <c r="C1218" s="29"/>
      <c r="D1218" s="29"/>
      <c r="E1218" s="29"/>
      <c r="F1218" s="30"/>
      <c r="G1218" s="30"/>
      <c r="H1218" s="30"/>
    </row>
    <row r="1219" spans="1:8" x14ac:dyDescent="0.35">
      <c r="A1219" s="28"/>
      <c r="B1219" s="29"/>
      <c r="C1219" s="29"/>
      <c r="D1219" s="29"/>
      <c r="E1219" s="29"/>
      <c r="F1219" s="30"/>
      <c r="G1219" s="30"/>
      <c r="H1219" s="30"/>
    </row>
    <row r="1220" spans="1:8" x14ac:dyDescent="0.35">
      <c r="A1220" s="28"/>
      <c r="B1220" s="29"/>
      <c r="C1220" s="29"/>
      <c r="D1220" s="29"/>
      <c r="E1220" s="29"/>
      <c r="F1220" s="30"/>
      <c r="G1220" s="30"/>
      <c r="H1220" s="30"/>
    </row>
    <row r="1221" spans="1:8" x14ac:dyDescent="0.35">
      <c r="A1221" s="28"/>
      <c r="B1221" s="29"/>
      <c r="C1221" s="29"/>
      <c r="D1221" s="29"/>
      <c r="E1221" s="29"/>
      <c r="F1221" s="30"/>
      <c r="G1221" s="30"/>
      <c r="H1221" s="30"/>
    </row>
    <row r="1222" spans="1:8" x14ac:dyDescent="0.35">
      <c r="A1222" s="28"/>
      <c r="B1222" s="29"/>
      <c r="C1222" s="29"/>
      <c r="D1222" s="29"/>
      <c r="E1222" s="29"/>
      <c r="F1222" s="30"/>
      <c r="G1222" s="30"/>
      <c r="H1222" s="30"/>
    </row>
    <row r="1223" spans="1:8" x14ac:dyDescent="0.35">
      <c r="A1223" s="28"/>
      <c r="B1223" s="29"/>
      <c r="C1223" s="29"/>
      <c r="D1223" s="29"/>
      <c r="E1223" s="29"/>
      <c r="F1223" s="30"/>
      <c r="G1223" s="30"/>
      <c r="H1223" s="30"/>
    </row>
    <row r="1224" spans="1:8" x14ac:dyDescent="0.35">
      <c r="A1224" s="28"/>
      <c r="B1224" s="29"/>
      <c r="C1224" s="29"/>
      <c r="D1224" s="29"/>
      <c r="E1224" s="29"/>
      <c r="F1224" s="30"/>
      <c r="G1224" s="30"/>
      <c r="H1224" s="30"/>
    </row>
    <row r="1225" spans="1:8" x14ac:dyDescent="0.35">
      <c r="A1225" s="28"/>
      <c r="B1225" s="29"/>
      <c r="C1225" s="29"/>
      <c r="D1225" s="29"/>
      <c r="E1225" s="29"/>
      <c r="F1225" s="30"/>
      <c r="G1225" s="30"/>
      <c r="H1225" s="30"/>
    </row>
    <row r="1226" spans="1:8" x14ac:dyDescent="0.35">
      <c r="A1226" s="28"/>
      <c r="B1226" s="29"/>
      <c r="C1226" s="29"/>
      <c r="D1226" s="29"/>
      <c r="E1226" s="29"/>
      <c r="F1226" s="30"/>
      <c r="G1226" s="30"/>
      <c r="H1226" s="30"/>
    </row>
    <row r="1227" spans="1:8" x14ac:dyDescent="0.35">
      <c r="A1227" s="28"/>
      <c r="B1227" s="29"/>
      <c r="C1227" s="29"/>
      <c r="D1227" s="29"/>
      <c r="E1227" s="29"/>
      <c r="F1227" s="30"/>
      <c r="G1227" s="30"/>
      <c r="H1227" s="30"/>
    </row>
    <row r="1228" spans="1:8" x14ac:dyDescent="0.35">
      <c r="A1228" s="28"/>
      <c r="B1228" s="29"/>
      <c r="C1228" s="29"/>
      <c r="D1228" s="29"/>
      <c r="E1228" s="29"/>
      <c r="F1228" s="30"/>
      <c r="G1228" s="30"/>
      <c r="H1228" s="30"/>
    </row>
    <row r="1229" spans="1:8" x14ac:dyDescent="0.35">
      <c r="A1229" s="28"/>
      <c r="B1229" s="29"/>
      <c r="C1229" s="29"/>
      <c r="D1229" s="29"/>
      <c r="E1229" s="29"/>
      <c r="F1229" s="30"/>
      <c r="G1229" s="30"/>
      <c r="H1229" s="30"/>
    </row>
    <row r="1230" spans="1:8" x14ac:dyDescent="0.35">
      <c r="A1230" s="28"/>
      <c r="B1230" s="29"/>
      <c r="C1230" s="29"/>
      <c r="D1230" s="29"/>
      <c r="E1230" s="29"/>
      <c r="F1230" s="30"/>
      <c r="G1230" s="30"/>
      <c r="H1230" s="30"/>
    </row>
    <row r="1231" spans="1:8" x14ac:dyDescent="0.35">
      <c r="A1231" s="28"/>
      <c r="B1231" s="29"/>
      <c r="C1231" s="29"/>
      <c r="D1231" s="29"/>
      <c r="E1231" s="29"/>
      <c r="F1231" s="30"/>
      <c r="G1231" s="30"/>
      <c r="H1231" s="30"/>
    </row>
    <row r="1232" spans="1:8" x14ac:dyDescent="0.35">
      <c r="A1232" s="28"/>
      <c r="B1232" s="29"/>
      <c r="C1232" s="29"/>
      <c r="D1232" s="29"/>
      <c r="E1232" s="29"/>
      <c r="F1232" s="30"/>
      <c r="G1232" s="30"/>
      <c r="H1232" s="30"/>
    </row>
    <row r="1233" spans="1:8" x14ac:dyDescent="0.35">
      <c r="A1233" s="28"/>
      <c r="B1233" s="29"/>
      <c r="C1233" s="29"/>
      <c r="D1233" s="29"/>
      <c r="E1233" s="29"/>
      <c r="F1233" s="30"/>
      <c r="G1233" s="30"/>
      <c r="H1233" s="30"/>
    </row>
    <row r="1234" spans="1:8" x14ac:dyDescent="0.35">
      <c r="A1234" s="28"/>
      <c r="B1234" s="29"/>
      <c r="C1234" s="29"/>
      <c r="D1234" s="29"/>
      <c r="E1234" s="29"/>
      <c r="F1234" s="30"/>
      <c r="G1234" s="30"/>
      <c r="H1234" s="30"/>
    </row>
    <row r="1235" spans="1:8" x14ac:dyDescent="0.35">
      <c r="A1235" s="28"/>
      <c r="B1235" s="29"/>
      <c r="C1235" s="29"/>
      <c r="D1235" s="29"/>
      <c r="E1235" s="29"/>
      <c r="F1235" s="30"/>
      <c r="G1235" s="30"/>
      <c r="H1235" s="30"/>
    </row>
    <row r="1236" spans="1:8" x14ac:dyDescent="0.35">
      <c r="A1236" s="28"/>
      <c r="B1236" s="29"/>
      <c r="C1236" s="29"/>
      <c r="D1236" s="29"/>
      <c r="E1236" s="29"/>
      <c r="F1236" s="30"/>
      <c r="G1236" s="30"/>
      <c r="H1236" s="30"/>
    </row>
    <row r="1237" spans="1:8" x14ac:dyDescent="0.35">
      <c r="A1237" s="28"/>
      <c r="B1237" s="29"/>
      <c r="C1237" s="29"/>
      <c r="D1237" s="29"/>
      <c r="E1237" s="29"/>
      <c r="F1237" s="30"/>
      <c r="G1237" s="30"/>
      <c r="H1237" s="30"/>
    </row>
    <row r="1238" spans="1:8" x14ac:dyDescent="0.35">
      <c r="A1238" s="28"/>
      <c r="B1238" s="29"/>
      <c r="C1238" s="29"/>
      <c r="D1238" s="29"/>
      <c r="E1238" s="29"/>
      <c r="F1238" s="30"/>
      <c r="G1238" s="30"/>
      <c r="H1238" s="30"/>
    </row>
    <row r="1239" spans="1:8" x14ac:dyDescent="0.35">
      <c r="A1239" s="28"/>
      <c r="B1239" s="29"/>
      <c r="C1239" s="29"/>
      <c r="D1239" s="29"/>
      <c r="E1239" s="29"/>
      <c r="F1239" s="30"/>
      <c r="G1239" s="30"/>
      <c r="H1239" s="30"/>
    </row>
    <row r="1240" spans="1:8" x14ac:dyDescent="0.35">
      <c r="A1240" s="28"/>
      <c r="B1240" s="29"/>
      <c r="C1240" s="29"/>
      <c r="D1240" s="29"/>
      <c r="E1240" s="29"/>
      <c r="F1240" s="30"/>
      <c r="G1240" s="30"/>
      <c r="H1240" s="30"/>
    </row>
    <row r="1241" spans="1:8" x14ac:dyDescent="0.35">
      <c r="A1241" s="31"/>
      <c r="B1241" s="29"/>
      <c r="C1241" s="29"/>
      <c r="D1241" s="29"/>
      <c r="E1241" s="29"/>
      <c r="F1241" s="30"/>
      <c r="G1241" s="30"/>
      <c r="H1241" s="30"/>
    </row>
    <row r="1242" spans="1:8" x14ac:dyDescent="0.35">
      <c r="A1242" s="28"/>
      <c r="B1242" s="29"/>
      <c r="C1242" s="29"/>
      <c r="D1242" s="29"/>
      <c r="E1242" s="29"/>
      <c r="F1242" s="30"/>
      <c r="G1242" s="30"/>
      <c r="H1242" s="30"/>
    </row>
    <row r="1243" spans="1:8" x14ac:dyDescent="0.35">
      <c r="A1243" s="31"/>
      <c r="B1243" s="29"/>
      <c r="C1243" s="29"/>
      <c r="D1243" s="29"/>
      <c r="E1243" s="29"/>
      <c r="F1243" s="30"/>
      <c r="G1243" s="30"/>
      <c r="H1243" s="30"/>
    </row>
    <row r="1244" spans="1:8" x14ac:dyDescent="0.35">
      <c r="A1244" s="28"/>
      <c r="B1244" s="29"/>
      <c r="C1244" s="29"/>
      <c r="D1244" s="29"/>
      <c r="E1244" s="29"/>
      <c r="F1244" s="30"/>
      <c r="G1244" s="30"/>
      <c r="H1244" s="30"/>
    </row>
    <row r="1245" spans="1:8" x14ac:dyDescent="0.35">
      <c r="A1245" s="28"/>
      <c r="B1245" s="29"/>
      <c r="C1245" s="29"/>
      <c r="D1245" s="29"/>
      <c r="E1245" s="29"/>
      <c r="F1245" s="30"/>
      <c r="G1245" s="30"/>
      <c r="H1245" s="30"/>
    </row>
    <row r="1246" spans="1:8" x14ac:dyDescent="0.35">
      <c r="A1246" s="28"/>
      <c r="B1246" s="29"/>
      <c r="C1246" s="29"/>
      <c r="D1246" s="29"/>
      <c r="E1246" s="29"/>
      <c r="F1246" s="30"/>
      <c r="G1246" s="30"/>
      <c r="H1246" s="30"/>
    </row>
    <row r="1247" spans="1:8" x14ac:dyDescent="0.35">
      <c r="A1247" s="28"/>
      <c r="B1247" s="29"/>
      <c r="C1247" s="29"/>
      <c r="D1247" s="29"/>
      <c r="E1247" s="29"/>
      <c r="F1247" s="30"/>
      <c r="G1247" s="30"/>
      <c r="H1247" s="30"/>
    </row>
    <row r="1248" spans="1:8" x14ac:dyDescent="0.35">
      <c r="A1248" s="31"/>
      <c r="B1248" s="29"/>
      <c r="C1248" s="29"/>
      <c r="D1248" s="29"/>
      <c r="E1248" s="29"/>
      <c r="F1248" s="30"/>
      <c r="G1248" s="30"/>
      <c r="H1248" s="30"/>
    </row>
    <row r="1249" spans="1:8" x14ac:dyDescent="0.35">
      <c r="A1249" s="28"/>
      <c r="B1249" s="29"/>
      <c r="C1249" s="29"/>
      <c r="D1249" s="29"/>
      <c r="E1249" s="29"/>
      <c r="F1249" s="30"/>
      <c r="G1249" s="30"/>
      <c r="H1249" s="30"/>
    </row>
    <row r="1250" spans="1:8" x14ac:dyDescent="0.35">
      <c r="A1250" s="28"/>
      <c r="B1250" s="29"/>
      <c r="C1250" s="29"/>
      <c r="D1250" s="29"/>
      <c r="E1250" s="29"/>
      <c r="F1250" s="30"/>
      <c r="G1250" s="30"/>
      <c r="H1250" s="30"/>
    </row>
    <row r="1251" spans="1:8" x14ac:dyDescent="0.35">
      <c r="A1251" s="28"/>
      <c r="B1251" s="29"/>
      <c r="C1251" s="29"/>
      <c r="D1251" s="29"/>
      <c r="E1251" s="29"/>
      <c r="F1251" s="30"/>
      <c r="G1251" s="30"/>
      <c r="H1251" s="30"/>
    </row>
    <row r="1252" spans="1:8" x14ac:dyDescent="0.35">
      <c r="A1252" s="28"/>
      <c r="B1252" s="29"/>
      <c r="C1252" s="29"/>
      <c r="D1252" s="29"/>
      <c r="E1252" s="29"/>
      <c r="F1252" s="30"/>
      <c r="G1252" s="30"/>
      <c r="H1252" s="30"/>
    </row>
    <row r="1253" spans="1:8" x14ac:dyDescent="0.35">
      <c r="A1253" s="28"/>
      <c r="B1253" s="29"/>
      <c r="C1253" s="29"/>
      <c r="D1253" s="29"/>
      <c r="E1253" s="29"/>
      <c r="F1253" s="30"/>
      <c r="G1253" s="30"/>
      <c r="H1253" s="30"/>
    </row>
    <row r="1254" spans="1:8" x14ac:dyDescent="0.35">
      <c r="A1254" s="28"/>
      <c r="B1254" s="29"/>
      <c r="C1254" s="29"/>
      <c r="D1254" s="29"/>
      <c r="E1254" s="29"/>
      <c r="F1254" s="30"/>
      <c r="G1254" s="30"/>
      <c r="H1254" s="30"/>
    </row>
    <row r="1255" spans="1:8" x14ac:dyDescent="0.35">
      <c r="A1255" s="28"/>
      <c r="B1255" s="29"/>
      <c r="C1255" s="29"/>
      <c r="D1255" s="29"/>
      <c r="E1255" s="29"/>
      <c r="F1255" s="30"/>
      <c r="G1255" s="30"/>
      <c r="H1255" s="30"/>
    </row>
    <row r="1256" spans="1:8" x14ac:dyDescent="0.35">
      <c r="A1256" s="28"/>
      <c r="B1256" s="29"/>
      <c r="C1256" s="29"/>
      <c r="D1256" s="29"/>
      <c r="E1256" s="29"/>
      <c r="F1256" s="30"/>
      <c r="G1256" s="30"/>
      <c r="H1256" s="30"/>
    </row>
    <row r="1257" spans="1:8" x14ac:dyDescent="0.35">
      <c r="A1257" s="28"/>
      <c r="B1257" s="29"/>
      <c r="C1257" s="29"/>
      <c r="D1257" s="29"/>
      <c r="E1257" s="29"/>
      <c r="F1257" s="30"/>
      <c r="G1257" s="30"/>
      <c r="H1257" s="30"/>
    </row>
    <row r="1258" spans="1:8" x14ac:dyDescent="0.35">
      <c r="A1258" s="28"/>
      <c r="B1258" s="29"/>
      <c r="C1258" s="29"/>
      <c r="D1258" s="29"/>
      <c r="E1258" s="29"/>
      <c r="F1258" s="30"/>
      <c r="G1258" s="30"/>
      <c r="H1258" s="30"/>
    </row>
    <row r="1259" spans="1:8" x14ac:dyDescent="0.35">
      <c r="A1259" s="28"/>
      <c r="B1259" s="29"/>
      <c r="C1259" s="29"/>
      <c r="D1259" s="29"/>
      <c r="E1259" s="29"/>
      <c r="F1259" s="30"/>
      <c r="G1259" s="30"/>
      <c r="H1259" s="30"/>
    </row>
    <row r="1260" spans="1:8" x14ac:dyDescent="0.35">
      <c r="A1260" s="28"/>
      <c r="B1260" s="29"/>
      <c r="C1260" s="29"/>
      <c r="D1260" s="29"/>
      <c r="E1260" s="29"/>
      <c r="F1260" s="30"/>
      <c r="G1260" s="30"/>
      <c r="H1260" s="30"/>
    </row>
    <row r="1261" spans="1:8" x14ac:dyDescent="0.35">
      <c r="A1261" s="28"/>
      <c r="B1261" s="29"/>
      <c r="C1261" s="29"/>
      <c r="D1261" s="29"/>
      <c r="E1261" s="29"/>
      <c r="F1261" s="30"/>
      <c r="G1261" s="30"/>
      <c r="H1261" s="30"/>
    </row>
    <row r="1262" spans="1:8" x14ac:dyDescent="0.35">
      <c r="A1262" s="28"/>
      <c r="B1262" s="29"/>
      <c r="C1262" s="29"/>
      <c r="D1262" s="29"/>
      <c r="E1262" s="29"/>
      <c r="F1262" s="30"/>
      <c r="G1262" s="30"/>
      <c r="H1262" s="30"/>
    </row>
    <row r="1263" spans="1:8" x14ac:dyDescent="0.35">
      <c r="A1263" s="28"/>
      <c r="B1263" s="29"/>
      <c r="C1263" s="29"/>
      <c r="D1263" s="29"/>
      <c r="E1263" s="29"/>
      <c r="F1263" s="30"/>
      <c r="G1263" s="30"/>
      <c r="H1263" s="30"/>
    </row>
    <row r="1264" spans="1:8" x14ac:dyDescent="0.35">
      <c r="A1264" s="28"/>
      <c r="B1264" s="29"/>
      <c r="C1264" s="29"/>
      <c r="D1264" s="29"/>
      <c r="E1264" s="29"/>
      <c r="F1264" s="30"/>
      <c r="G1264" s="30"/>
      <c r="H1264" s="30"/>
    </row>
    <row r="1265" spans="1:8" x14ac:dyDescent="0.35">
      <c r="A1265" s="28"/>
      <c r="B1265" s="29"/>
      <c r="C1265" s="29"/>
      <c r="D1265" s="29"/>
      <c r="E1265" s="29"/>
      <c r="F1265" s="30"/>
      <c r="G1265" s="30"/>
      <c r="H1265" s="30"/>
    </row>
    <row r="1266" spans="1:8" x14ac:dyDescent="0.35">
      <c r="A1266" s="28"/>
      <c r="B1266" s="29"/>
      <c r="C1266" s="29"/>
      <c r="D1266" s="29"/>
      <c r="E1266" s="29"/>
      <c r="F1266" s="30"/>
      <c r="G1266" s="30"/>
      <c r="H1266" s="30"/>
    </row>
    <row r="1267" spans="1:8" x14ac:dyDescent="0.35">
      <c r="A1267" s="28"/>
      <c r="B1267" s="29"/>
      <c r="C1267" s="29"/>
      <c r="D1267" s="29"/>
      <c r="E1267" s="29"/>
      <c r="F1267" s="30"/>
      <c r="G1267" s="30"/>
      <c r="H1267" s="30"/>
    </row>
    <row r="1268" spans="1:8" x14ac:dyDescent="0.35">
      <c r="A1268" s="28"/>
      <c r="B1268" s="29"/>
      <c r="C1268" s="29"/>
      <c r="D1268" s="29"/>
      <c r="E1268" s="29"/>
      <c r="F1268" s="30"/>
      <c r="G1268" s="30"/>
      <c r="H1268" s="30"/>
    </row>
    <row r="1269" spans="1:8" x14ac:dyDescent="0.35">
      <c r="A1269" s="28"/>
      <c r="B1269" s="29"/>
      <c r="C1269" s="29"/>
      <c r="D1269" s="29"/>
      <c r="E1269" s="29"/>
      <c r="F1269" s="30"/>
      <c r="G1269" s="30"/>
      <c r="H1269" s="30"/>
    </row>
    <row r="1270" spans="1:8" x14ac:dyDescent="0.35">
      <c r="A1270" s="28"/>
      <c r="B1270" s="29"/>
      <c r="C1270" s="29"/>
      <c r="D1270" s="29"/>
      <c r="E1270" s="29"/>
      <c r="F1270" s="30"/>
      <c r="G1270" s="30"/>
      <c r="H1270" s="30"/>
    </row>
    <row r="1271" spans="1:8" x14ac:dyDescent="0.35">
      <c r="A1271" s="28"/>
      <c r="B1271" s="29"/>
      <c r="C1271" s="29"/>
      <c r="D1271" s="29"/>
      <c r="E1271" s="29"/>
      <c r="F1271" s="30"/>
      <c r="G1271" s="30"/>
      <c r="H1271" s="30"/>
    </row>
    <row r="1272" spans="1:8" x14ac:dyDescent="0.35">
      <c r="A1272" s="28"/>
      <c r="B1272" s="29"/>
      <c r="C1272" s="29"/>
      <c r="D1272" s="29"/>
      <c r="E1272" s="29"/>
      <c r="F1272" s="30"/>
      <c r="G1272" s="30"/>
      <c r="H1272" s="30"/>
    </row>
    <row r="1273" spans="1:8" x14ac:dyDescent="0.35">
      <c r="A1273" s="28"/>
      <c r="B1273" s="29"/>
      <c r="C1273" s="29"/>
      <c r="D1273" s="29"/>
      <c r="E1273" s="29"/>
      <c r="F1273" s="30"/>
      <c r="G1273" s="30"/>
      <c r="H1273" s="30"/>
    </row>
    <row r="1274" spans="1:8" x14ac:dyDescent="0.35">
      <c r="A1274" s="28"/>
      <c r="B1274" s="29"/>
      <c r="C1274" s="29"/>
      <c r="D1274" s="29"/>
      <c r="E1274" s="29"/>
      <c r="F1274" s="30"/>
      <c r="G1274" s="30"/>
      <c r="H1274" s="30"/>
    </row>
    <row r="1275" spans="1:8" x14ac:dyDescent="0.35">
      <c r="A1275" s="28"/>
      <c r="B1275" s="29"/>
      <c r="C1275" s="29"/>
      <c r="D1275" s="29"/>
      <c r="E1275" s="29"/>
      <c r="F1275" s="30"/>
      <c r="G1275" s="30"/>
      <c r="H1275" s="30"/>
    </row>
    <row r="1276" spans="1:8" x14ac:dyDescent="0.35">
      <c r="A1276" s="28"/>
      <c r="B1276" s="29"/>
      <c r="C1276" s="29"/>
      <c r="D1276" s="29"/>
      <c r="E1276" s="29"/>
      <c r="F1276" s="30"/>
      <c r="G1276" s="30"/>
      <c r="H1276" s="30"/>
    </row>
    <row r="1277" spans="1:8" x14ac:dyDescent="0.35">
      <c r="A1277" s="28"/>
      <c r="B1277" s="29"/>
      <c r="C1277" s="29"/>
      <c r="D1277" s="29"/>
      <c r="E1277" s="29"/>
      <c r="F1277" s="30"/>
      <c r="G1277" s="30"/>
      <c r="H1277" s="30"/>
    </row>
    <row r="1278" spans="1:8" x14ac:dyDescent="0.35">
      <c r="A1278" s="28"/>
      <c r="B1278" s="29"/>
      <c r="C1278" s="29"/>
      <c r="D1278" s="29"/>
      <c r="E1278" s="29"/>
      <c r="F1278" s="30"/>
      <c r="G1278" s="30"/>
      <c r="H1278" s="30"/>
    </row>
    <row r="1279" spans="1:8" x14ac:dyDescent="0.35">
      <c r="A1279" s="28"/>
      <c r="B1279" s="29"/>
      <c r="C1279" s="29"/>
      <c r="D1279" s="29"/>
      <c r="E1279" s="29"/>
      <c r="F1279" s="30"/>
      <c r="G1279" s="30"/>
      <c r="H1279" s="30"/>
    </row>
    <row r="1280" spans="1:8" x14ac:dyDescent="0.35">
      <c r="A1280" s="31"/>
      <c r="B1280" s="29"/>
      <c r="C1280" s="29"/>
      <c r="D1280" s="29"/>
      <c r="E1280" s="29"/>
      <c r="F1280" s="30"/>
      <c r="G1280" s="30"/>
      <c r="H1280" s="30"/>
    </row>
    <row r="1281" spans="1:8" x14ac:dyDescent="0.35">
      <c r="A1281" s="28"/>
      <c r="B1281" s="29"/>
      <c r="C1281" s="29"/>
      <c r="D1281" s="29"/>
      <c r="E1281" s="29"/>
      <c r="F1281" s="30"/>
      <c r="G1281" s="30"/>
      <c r="H1281" s="30"/>
    </row>
    <row r="1282" spans="1:8" x14ac:dyDescent="0.35">
      <c r="A1282" s="28"/>
      <c r="B1282" s="29"/>
      <c r="C1282" s="29"/>
      <c r="D1282" s="29"/>
      <c r="E1282" s="29"/>
      <c r="F1282" s="30"/>
      <c r="G1282" s="30"/>
      <c r="H1282" s="30"/>
    </row>
    <row r="1283" spans="1:8" x14ac:dyDescent="0.35">
      <c r="A1283" s="28"/>
      <c r="B1283" s="29"/>
      <c r="C1283" s="29"/>
      <c r="D1283" s="29"/>
      <c r="E1283" s="29"/>
      <c r="F1283" s="30"/>
      <c r="G1283" s="30"/>
      <c r="H1283" s="30"/>
    </row>
    <row r="1284" spans="1:8" x14ac:dyDescent="0.35">
      <c r="A1284" s="28"/>
      <c r="B1284" s="29"/>
      <c r="C1284" s="29"/>
      <c r="D1284" s="29"/>
      <c r="E1284" s="29"/>
      <c r="F1284" s="30"/>
      <c r="G1284" s="30"/>
      <c r="H1284" s="30"/>
    </row>
    <row r="1285" spans="1:8" x14ac:dyDescent="0.35">
      <c r="A1285" s="28"/>
      <c r="B1285" s="29"/>
      <c r="C1285" s="29"/>
      <c r="D1285" s="29"/>
      <c r="E1285" s="29"/>
      <c r="F1285" s="30"/>
      <c r="G1285" s="30"/>
      <c r="H1285" s="30"/>
    </row>
    <row r="1286" spans="1:8" x14ac:dyDescent="0.35">
      <c r="A1286" s="28"/>
      <c r="B1286" s="29"/>
      <c r="C1286" s="29"/>
      <c r="D1286" s="29"/>
      <c r="E1286" s="29"/>
      <c r="F1286" s="30"/>
      <c r="G1286" s="30"/>
      <c r="H1286" s="30"/>
    </row>
    <row r="1287" spans="1:8" x14ac:dyDescent="0.35">
      <c r="A1287" s="28"/>
      <c r="B1287" s="29"/>
      <c r="C1287" s="29"/>
      <c r="D1287" s="29"/>
      <c r="E1287" s="29"/>
      <c r="F1287" s="30"/>
      <c r="G1287" s="30"/>
      <c r="H1287" s="30"/>
    </row>
    <row r="1288" spans="1:8" x14ac:dyDescent="0.35">
      <c r="A1288" s="28"/>
      <c r="B1288" s="29"/>
      <c r="C1288" s="29"/>
      <c r="D1288" s="29"/>
      <c r="E1288" s="29"/>
      <c r="F1288" s="30"/>
      <c r="G1288" s="30"/>
      <c r="H1288" s="30"/>
    </row>
    <row r="1289" spans="1:8" x14ac:dyDescent="0.35">
      <c r="A1289" s="28"/>
      <c r="B1289" s="29"/>
      <c r="C1289" s="29"/>
      <c r="D1289" s="29"/>
      <c r="E1289" s="29"/>
      <c r="F1289" s="30"/>
      <c r="G1289" s="30"/>
      <c r="H1289" s="30"/>
    </row>
    <row r="1290" spans="1:8" x14ac:dyDescent="0.35">
      <c r="A1290" s="28"/>
      <c r="B1290" s="29"/>
      <c r="C1290" s="29"/>
      <c r="D1290" s="29"/>
      <c r="E1290" s="29"/>
      <c r="F1290" s="30"/>
      <c r="G1290" s="30"/>
      <c r="H1290" s="30"/>
    </row>
    <row r="1291" spans="1:8" x14ac:dyDescent="0.35">
      <c r="A1291" s="28"/>
      <c r="B1291" s="29"/>
      <c r="C1291" s="29"/>
      <c r="D1291" s="29"/>
      <c r="E1291" s="29"/>
      <c r="F1291" s="30"/>
      <c r="G1291" s="30"/>
      <c r="H1291" s="30"/>
    </row>
    <row r="1292" spans="1:8" x14ac:dyDescent="0.35">
      <c r="A1292" s="28"/>
      <c r="B1292" s="29"/>
      <c r="C1292" s="29"/>
      <c r="D1292" s="29"/>
      <c r="E1292" s="29"/>
      <c r="F1292" s="30"/>
      <c r="G1292" s="30"/>
      <c r="H1292" s="30"/>
    </row>
    <row r="1293" spans="1:8" x14ac:dyDescent="0.35">
      <c r="A1293" s="28"/>
      <c r="B1293" s="29"/>
      <c r="C1293" s="29"/>
      <c r="D1293" s="29"/>
      <c r="E1293" s="29"/>
      <c r="F1293" s="30"/>
      <c r="G1293" s="30"/>
      <c r="H1293" s="30"/>
    </row>
    <row r="1294" spans="1:8" x14ac:dyDescent="0.35">
      <c r="A1294" s="28"/>
      <c r="B1294" s="29"/>
      <c r="C1294" s="29"/>
      <c r="D1294" s="29"/>
      <c r="E1294" s="29"/>
      <c r="F1294" s="30"/>
      <c r="G1294" s="30"/>
      <c r="H1294" s="30"/>
    </row>
    <row r="1295" spans="1:8" x14ac:dyDescent="0.35">
      <c r="A1295" s="28"/>
      <c r="B1295" s="29"/>
      <c r="C1295" s="29"/>
      <c r="D1295" s="29"/>
      <c r="E1295" s="29"/>
      <c r="F1295" s="30"/>
      <c r="G1295" s="30"/>
      <c r="H1295" s="30"/>
    </row>
    <row r="1296" spans="1:8" x14ac:dyDescent="0.35">
      <c r="A1296" s="28"/>
      <c r="B1296" s="29"/>
      <c r="C1296" s="29"/>
      <c r="D1296" s="29"/>
      <c r="E1296" s="29"/>
      <c r="F1296" s="30"/>
      <c r="G1296" s="30"/>
      <c r="H1296" s="30"/>
    </row>
    <row r="1297" spans="1:8" x14ac:dyDescent="0.35">
      <c r="A1297" s="28"/>
      <c r="B1297" s="29"/>
      <c r="C1297" s="29"/>
      <c r="D1297" s="29"/>
      <c r="E1297" s="29"/>
      <c r="F1297" s="30"/>
      <c r="G1297" s="30"/>
      <c r="H1297" s="30"/>
    </row>
    <row r="1298" spans="1:8" x14ac:dyDescent="0.35">
      <c r="A1298" s="28"/>
      <c r="B1298" s="29"/>
      <c r="C1298" s="29"/>
      <c r="D1298" s="29"/>
      <c r="E1298" s="29"/>
      <c r="F1298" s="30"/>
      <c r="G1298" s="30"/>
      <c r="H1298" s="30"/>
    </row>
    <row r="1299" spans="1:8" x14ac:dyDescent="0.35">
      <c r="A1299" s="28"/>
      <c r="B1299" s="29"/>
      <c r="C1299" s="29"/>
      <c r="D1299" s="29"/>
      <c r="E1299" s="29"/>
      <c r="F1299" s="30"/>
      <c r="G1299" s="30"/>
      <c r="H1299" s="30"/>
    </row>
    <row r="1300" spans="1:8" x14ac:dyDescent="0.35">
      <c r="A1300" s="28"/>
      <c r="B1300" s="29"/>
      <c r="C1300" s="29"/>
      <c r="D1300" s="29"/>
      <c r="E1300" s="29"/>
      <c r="F1300" s="30"/>
      <c r="G1300" s="30"/>
      <c r="H1300" s="30"/>
    </row>
    <row r="1301" spans="1:8" x14ac:dyDescent="0.35">
      <c r="A1301" s="28"/>
      <c r="B1301" s="29"/>
      <c r="C1301" s="29"/>
      <c r="D1301" s="29"/>
      <c r="E1301" s="29"/>
      <c r="F1301" s="30"/>
      <c r="G1301" s="30"/>
      <c r="H1301" s="30"/>
    </row>
    <row r="1302" spans="1:8" x14ac:dyDescent="0.35">
      <c r="A1302" s="28"/>
      <c r="B1302" s="29"/>
      <c r="C1302" s="29"/>
      <c r="D1302" s="29"/>
      <c r="E1302" s="29"/>
      <c r="F1302" s="30"/>
      <c r="G1302" s="30"/>
      <c r="H1302" s="30"/>
    </row>
    <row r="1303" spans="1:8" x14ac:dyDescent="0.35">
      <c r="A1303" s="28"/>
      <c r="B1303" s="29"/>
      <c r="C1303" s="29"/>
      <c r="D1303" s="29"/>
      <c r="E1303" s="29"/>
      <c r="F1303" s="30"/>
      <c r="G1303" s="30"/>
      <c r="H1303" s="30"/>
    </row>
    <row r="1304" spans="1:8" x14ac:dyDescent="0.35">
      <c r="A1304" s="32"/>
      <c r="B1304" s="33"/>
      <c r="C1304" s="33"/>
      <c r="D1304" s="33"/>
      <c r="E1304" s="33"/>
      <c r="F1304" s="11"/>
      <c r="G1304" s="11"/>
      <c r="H1304" s="11"/>
    </row>
  </sheetData>
  <mergeCells count="5">
    <mergeCell ref="F1:H1"/>
    <mergeCell ref="F2:H2"/>
    <mergeCell ref="F3:H3"/>
    <mergeCell ref="F4:H4"/>
    <mergeCell ref="A6:H7"/>
  </mergeCells>
  <pageMargins left="0.78740157480314965" right="0.19685039370078741" top="0.78740157480314965" bottom="0.78740157480314965" header="0.39370078740157483" footer="0"/>
  <pageSetup paperSize="9" scale="70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09"/>
  <sheetViews>
    <sheetView showZeros="0" zoomScale="72" zoomScaleNormal="72" zoomScalePageLayoutView="70" workbookViewId="0">
      <selection activeCell="G8" sqref="G8"/>
    </sheetView>
  </sheetViews>
  <sheetFormatPr defaultColWidth="8.6640625" defaultRowHeight="18" x14ac:dyDescent="0.35"/>
  <cols>
    <col min="1" max="1" width="54.44140625" style="20" customWidth="1"/>
    <col min="2" max="2" width="14.6640625" style="20" customWidth="1"/>
    <col min="3" max="3" width="8.33203125" style="20" customWidth="1"/>
    <col min="4" max="4" width="5.6640625" style="20" customWidth="1"/>
    <col min="5" max="6" width="15.6640625" style="20" customWidth="1"/>
    <col min="7" max="7" width="15.5546875" style="20" customWidth="1"/>
    <col min="8" max="8" width="12.6640625" style="20" customWidth="1"/>
    <col min="9" max="9" width="15.5546875" style="20" customWidth="1"/>
    <col min="10" max="10" width="15.33203125" style="20" customWidth="1"/>
    <col min="11" max="16384" width="8.6640625" style="20"/>
  </cols>
  <sheetData>
    <row r="1" spans="1:9" x14ac:dyDescent="0.35">
      <c r="E1" s="100" t="s">
        <v>724</v>
      </c>
      <c r="F1" s="100"/>
      <c r="G1" s="100"/>
    </row>
    <row r="2" spans="1:9" x14ac:dyDescent="0.35">
      <c r="E2" s="100" t="s">
        <v>721</v>
      </c>
      <c r="F2" s="100"/>
      <c r="G2" s="100"/>
    </row>
    <row r="3" spans="1:9" x14ac:dyDescent="0.35">
      <c r="E3" s="100" t="s">
        <v>722</v>
      </c>
      <c r="F3" s="100"/>
      <c r="G3" s="100"/>
    </row>
    <row r="4" spans="1:9" x14ac:dyDescent="0.35">
      <c r="E4" s="105" t="s">
        <v>723</v>
      </c>
      <c r="F4" s="105"/>
      <c r="G4" s="105"/>
    </row>
    <row r="5" spans="1:9" x14ac:dyDescent="0.35">
      <c r="A5" s="103"/>
      <c r="B5" s="103"/>
      <c r="C5" s="103"/>
      <c r="D5" s="103"/>
      <c r="E5" s="103"/>
      <c r="F5" s="103"/>
      <c r="G5" s="103"/>
      <c r="H5" s="21"/>
      <c r="I5" s="21"/>
    </row>
    <row r="6" spans="1:9" ht="64.5" customHeight="1" x14ac:dyDescent="0.35">
      <c r="A6" s="104" t="s">
        <v>707</v>
      </c>
      <c r="B6" s="104"/>
      <c r="C6" s="104"/>
      <c r="D6" s="104"/>
      <c r="E6" s="104"/>
      <c r="F6" s="104"/>
      <c r="G6" s="104"/>
      <c r="H6" s="22"/>
    </row>
    <row r="7" spans="1:9" x14ac:dyDescent="0.35">
      <c r="A7" s="23"/>
      <c r="B7" s="23"/>
      <c r="C7" s="23"/>
      <c r="D7" s="23"/>
      <c r="E7" s="23"/>
      <c r="F7" s="23"/>
      <c r="G7" s="24" t="s">
        <v>21</v>
      </c>
    </row>
    <row r="8" spans="1:9" ht="31.2" x14ac:dyDescent="0.35">
      <c r="A8" s="65" t="s">
        <v>31</v>
      </c>
      <c r="B8" s="65" t="s">
        <v>34</v>
      </c>
      <c r="C8" s="65" t="s">
        <v>33</v>
      </c>
      <c r="D8" s="65" t="s">
        <v>35</v>
      </c>
      <c r="E8" s="65" t="s">
        <v>36</v>
      </c>
      <c r="F8" s="65" t="s">
        <v>45</v>
      </c>
      <c r="G8" s="65" t="s">
        <v>116</v>
      </c>
    </row>
    <row r="9" spans="1:9" x14ac:dyDescent="0.35">
      <c r="A9" s="66" t="s">
        <v>8</v>
      </c>
      <c r="B9" s="66"/>
      <c r="C9" s="66"/>
      <c r="D9" s="66"/>
      <c r="E9" s="67">
        <v>28116014.550000001</v>
      </c>
      <c r="F9" s="67">
        <v>27494174.059999999</v>
      </c>
      <c r="G9" s="67">
        <v>27194407.73</v>
      </c>
    </row>
    <row r="10" spans="1:9" ht="31.2" x14ac:dyDescent="0.35">
      <c r="A10" s="68" t="s">
        <v>142</v>
      </c>
      <c r="B10" s="69" t="s">
        <v>143</v>
      </c>
      <c r="C10" s="69"/>
      <c r="D10" s="69"/>
      <c r="E10" s="70">
        <v>457960.79</v>
      </c>
      <c r="F10" s="70">
        <v>400897</v>
      </c>
      <c r="G10" s="70">
        <v>430476.95</v>
      </c>
    </row>
    <row r="11" spans="1:9" ht="31.2" x14ac:dyDescent="0.35">
      <c r="A11" s="68" t="s">
        <v>210</v>
      </c>
      <c r="B11" s="69" t="s">
        <v>211</v>
      </c>
      <c r="C11" s="69"/>
      <c r="D11" s="69"/>
      <c r="E11" s="70">
        <v>26431.75</v>
      </c>
      <c r="F11" s="70">
        <v>25217.919999999998</v>
      </c>
      <c r="G11" s="70">
        <v>55541.83</v>
      </c>
    </row>
    <row r="12" spans="1:9" ht="31.2" x14ac:dyDescent="0.35">
      <c r="A12" s="68" t="s">
        <v>584</v>
      </c>
      <c r="B12" s="69" t="s">
        <v>585</v>
      </c>
      <c r="C12" s="69"/>
      <c r="D12" s="69"/>
      <c r="E12" s="70">
        <v>26431.75</v>
      </c>
      <c r="F12" s="70">
        <v>25217.919999999998</v>
      </c>
      <c r="G12" s="70">
        <v>55541.83</v>
      </c>
    </row>
    <row r="13" spans="1:9" x14ac:dyDescent="0.35">
      <c r="A13" s="68" t="s">
        <v>119</v>
      </c>
      <c r="B13" s="69" t="s">
        <v>379</v>
      </c>
      <c r="C13" s="69" t="s">
        <v>120</v>
      </c>
      <c r="D13" s="69"/>
      <c r="E13" s="70">
        <v>11000</v>
      </c>
      <c r="F13" s="70">
        <v>11000</v>
      </c>
      <c r="G13" s="70">
        <v>11000</v>
      </c>
    </row>
    <row r="14" spans="1:9" x14ac:dyDescent="0.35">
      <c r="A14" s="68" t="s">
        <v>140</v>
      </c>
      <c r="B14" s="69" t="s">
        <v>379</v>
      </c>
      <c r="C14" s="69" t="s">
        <v>141</v>
      </c>
      <c r="D14" s="69"/>
      <c r="E14" s="70">
        <v>11000</v>
      </c>
      <c r="F14" s="70">
        <v>11000</v>
      </c>
      <c r="G14" s="70">
        <v>11000</v>
      </c>
    </row>
    <row r="15" spans="1:9" ht="31.2" x14ac:dyDescent="0.35">
      <c r="A15" s="68" t="s">
        <v>151</v>
      </c>
      <c r="B15" s="69" t="s">
        <v>379</v>
      </c>
      <c r="C15" s="69" t="s">
        <v>141</v>
      </c>
      <c r="D15" s="69" t="s">
        <v>153</v>
      </c>
      <c r="E15" s="70">
        <v>11000</v>
      </c>
      <c r="F15" s="70">
        <v>11000</v>
      </c>
      <c r="G15" s="70">
        <v>11000</v>
      </c>
    </row>
    <row r="16" spans="1:9" x14ac:dyDescent="0.35">
      <c r="A16" s="68" t="s">
        <v>119</v>
      </c>
      <c r="B16" s="69" t="s">
        <v>380</v>
      </c>
      <c r="C16" s="69" t="s">
        <v>120</v>
      </c>
      <c r="D16" s="69"/>
      <c r="E16" s="70">
        <v>6805.95</v>
      </c>
      <c r="F16" s="70">
        <v>0</v>
      </c>
      <c r="G16" s="70">
        <v>44541.83</v>
      </c>
    </row>
    <row r="17" spans="1:7" x14ac:dyDescent="0.35">
      <c r="A17" s="68" t="s">
        <v>140</v>
      </c>
      <c r="B17" s="69" t="s">
        <v>380</v>
      </c>
      <c r="C17" s="69" t="s">
        <v>141</v>
      </c>
      <c r="D17" s="69"/>
      <c r="E17" s="70">
        <v>6805.95</v>
      </c>
      <c r="F17" s="70">
        <v>0</v>
      </c>
      <c r="G17" s="70">
        <v>44541.83</v>
      </c>
    </row>
    <row r="18" spans="1:7" ht="31.2" x14ac:dyDescent="0.35">
      <c r="A18" s="68" t="s">
        <v>198</v>
      </c>
      <c r="B18" s="69" t="s">
        <v>380</v>
      </c>
      <c r="C18" s="69" t="s">
        <v>141</v>
      </c>
      <c r="D18" s="69" t="s">
        <v>200</v>
      </c>
      <c r="E18" s="70">
        <v>6805.95</v>
      </c>
      <c r="F18" s="70">
        <v>0</v>
      </c>
      <c r="G18" s="70">
        <v>44541.83</v>
      </c>
    </row>
    <row r="19" spans="1:7" x14ac:dyDescent="0.35">
      <c r="A19" s="68" t="s">
        <v>119</v>
      </c>
      <c r="B19" s="69" t="s">
        <v>212</v>
      </c>
      <c r="C19" s="69" t="s">
        <v>120</v>
      </c>
      <c r="D19" s="69"/>
      <c r="E19" s="70">
        <v>3430.2</v>
      </c>
      <c r="F19" s="70">
        <v>0</v>
      </c>
      <c r="G19" s="70">
        <v>0</v>
      </c>
    </row>
    <row r="20" spans="1:7" x14ac:dyDescent="0.35">
      <c r="A20" s="68" t="s">
        <v>140</v>
      </c>
      <c r="B20" s="69" t="s">
        <v>212</v>
      </c>
      <c r="C20" s="69" t="s">
        <v>141</v>
      </c>
      <c r="D20" s="69"/>
      <c r="E20" s="70">
        <v>3430.2</v>
      </c>
      <c r="F20" s="70">
        <v>0</v>
      </c>
      <c r="G20" s="70">
        <v>0</v>
      </c>
    </row>
    <row r="21" spans="1:7" ht="31.2" x14ac:dyDescent="0.35">
      <c r="A21" s="68" t="s">
        <v>198</v>
      </c>
      <c r="B21" s="69" t="s">
        <v>212</v>
      </c>
      <c r="C21" s="69" t="s">
        <v>141</v>
      </c>
      <c r="D21" s="69" t="s">
        <v>200</v>
      </c>
      <c r="E21" s="70">
        <v>3430.2</v>
      </c>
      <c r="F21" s="70">
        <v>0</v>
      </c>
      <c r="G21" s="70">
        <v>0</v>
      </c>
    </row>
    <row r="22" spans="1:7" ht="31.2" x14ac:dyDescent="0.35">
      <c r="A22" s="68" t="s">
        <v>213</v>
      </c>
      <c r="B22" s="69" t="s">
        <v>217</v>
      </c>
      <c r="C22" s="69" t="s">
        <v>214</v>
      </c>
      <c r="D22" s="69"/>
      <c r="E22" s="70">
        <v>5195.6000000000004</v>
      </c>
      <c r="F22" s="70">
        <v>14217.92</v>
      </c>
      <c r="G22" s="70">
        <v>0</v>
      </c>
    </row>
    <row r="23" spans="1:7" x14ac:dyDescent="0.35">
      <c r="A23" s="68" t="s">
        <v>215</v>
      </c>
      <c r="B23" s="69" t="s">
        <v>217</v>
      </c>
      <c r="C23" s="69" t="s">
        <v>216</v>
      </c>
      <c r="D23" s="69"/>
      <c r="E23" s="70">
        <v>5195.6000000000004</v>
      </c>
      <c r="F23" s="70">
        <v>14217.92</v>
      </c>
      <c r="G23" s="70">
        <v>0</v>
      </c>
    </row>
    <row r="24" spans="1:7" ht="31.2" x14ac:dyDescent="0.35">
      <c r="A24" s="68" t="s">
        <v>198</v>
      </c>
      <c r="B24" s="69" t="s">
        <v>217</v>
      </c>
      <c r="C24" s="69" t="s">
        <v>216</v>
      </c>
      <c r="D24" s="69" t="s">
        <v>200</v>
      </c>
      <c r="E24" s="70">
        <v>5195.6000000000004</v>
      </c>
      <c r="F24" s="70">
        <v>14217.92</v>
      </c>
      <c r="G24" s="70">
        <v>0</v>
      </c>
    </row>
    <row r="25" spans="1:7" ht="31.2" x14ac:dyDescent="0.35">
      <c r="A25" s="68" t="s">
        <v>144</v>
      </c>
      <c r="B25" s="69" t="s">
        <v>145</v>
      </c>
      <c r="C25" s="69"/>
      <c r="D25" s="69"/>
      <c r="E25" s="70">
        <v>431529.04</v>
      </c>
      <c r="F25" s="70">
        <v>375679.08</v>
      </c>
      <c r="G25" s="70">
        <v>374935.12</v>
      </c>
    </row>
    <row r="26" spans="1:7" ht="31.2" x14ac:dyDescent="0.35">
      <c r="A26" s="68" t="s">
        <v>586</v>
      </c>
      <c r="B26" s="69" t="s">
        <v>587</v>
      </c>
      <c r="C26" s="69"/>
      <c r="D26" s="69"/>
      <c r="E26" s="70">
        <v>319155.71999999997</v>
      </c>
      <c r="F26" s="70">
        <v>290360.28000000003</v>
      </c>
      <c r="G26" s="70">
        <v>289644.48</v>
      </c>
    </row>
    <row r="27" spans="1:7" x14ac:dyDescent="0.35">
      <c r="A27" s="68" t="s">
        <v>119</v>
      </c>
      <c r="B27" s="69" t="s">
        <v>381</v>
      </c>
      <c r="C27" s="69" t="s">
        <v>120</v>
      </c>
      <c r="D27" s="69"/>
      <c r="E27" s="70">
        <v>107374.59</v>
      </c>
      <c r="F27" s="70">
        <v>107374.59</v>
      </c>
      <c r="G27" s="70">
        <v>107374.59</v>
      </c>
    </row>
    <row r="28" spans="1:7" x14ac:dyDescent="0.35">
      <c r="A28" s="68" t="s">
        <v>140</v>
      </c>
      <c r="B28" s="69" t="s">
        <v>381</v>
      </c>
      <c r="C28" s="69" t="s">
        <v>141</v>
      </c>
      <c r="D28" s="69"/>
      <c r="E28" s="70">
        <v>107374.59</v>
      </c>
      <c r="F28" s="70">
        <v>107374.59</v>
      </c>
      <c r="G28" s="70">
        <v>107374.59</v>
      </c>
    </row>
    <row r="29" spans="1:7" ht="31.2" x14ac:dyDescent="0.35">
      <c r="A29" s="68" t="s">
        <v>151</v>
      </c>
      <c r="B29" s="69" t="s">
        <v>381</v>
      </c>
      <c r="C29" s="69" t="s">
        <v>141</v>
      </c>
      <c r="D29" s="69" t="s">
        <v>153</v>
      </c>
      <c r="E29" s="70">
        <v>107374.59</v>
      </c>
      <c r="F29" s="70">
        <v>107374.59</v>
      </c>
      <c r="G29" s="70">
        <v>107374.59</v>
      </c>
    </row>
    <row r="30" spans="1:7" x14ac:dyDescent="0.35">
      <c r="A30" s="68" t="s">
        <v>119</v>
      </c>
      <c r="B30" s="69" t="s">
        <v>382</v>
      </c>
      <c r="C30" s="69" t="s">
        <v>120</v>
      </c>
      <c r="D30" s="69"/>
      <c r="E30" s="70">
        <v>147303.93</v>
      </c>
      <c r="F30" s="70">
        <v>147303.93</v>
      </c>
      <c r="G30" s="70">
        <v>147303.93</v>
      </c>
    </row>
    <row r="31" spans="1:7" x14ac:dyDescent="0.35">
      <c r="A31" s="68" t="s">
        <v>140</v>
      </c>
      <c r="B31" s="69" t="s">
        <v>382</v>
      </c>
      <c r="C31" s="69" t="s">
        <v>141</v>
      </c>
      <c r="D31" s="69"/>
      <c r="E31" s="70">
        <v>147303.93</v>
      </c>
      <c r="F31" s="70">
        <v>147303.93</v>
      </c>
      <c r="G31" s="70">
        <v>147303.93</v>
      </c>
    </row>
    <row r="32" spans="1:7" ht="31.2" x14ac:dyDescent="0.35">
      <c r="A32" s="68" t="s">
        <v>151</v>
      </c>
      <c r="B32" s="69" t="s">
        <v>382</v>
      </c>
      <c r="C32" s="69" t="s">
        <v>141</v>
      </c>
      <c r="D32" s="69" t="s">
        <v>153</v>
      </c>
      <c r="E32" s="70">
        <v>147303.93</v>
      </c>
      <c r="F32" s="70">
        <v>147303.93</v>
      </c>
      <c r="G32" s="70">
        <v>147303.93</v>
      </c>
    </row>
    <row r="33" spans="1:7" x14ac:dyDescent="0.35">
      <c r="A33" s="68" t="s">
        <v>157</v>
      </c>
      <c r="B33" s="69" t="s">
        <v>406</v>
      </c>
      <c r="C33" s="69" t="s">
        <v>158</v>
      </c>
      <c r="D33" s="69"/>
      <c r="E33" s="70">
        <v>46652.480000000003</v>
      </c>
      <c r="F33" s="70">
        <v>17141.25</v>
      </c>
      <c r="G33" s="70">
        <v>17141.25</v>
      </c>
    </row>
    <row r="34" spans="1:7" x14ac:dyDescent="0.35">
      <c r="A34" s="68" t="s">
        <v>159</v>
      </c>
      <c r="B34" s="69" t="s">
        <v>406</v>
      </c>
      <c r="C34" s="69" t="s">
        <v>160</v>
      </c>
      <c r="D34" s="69"/>
      <c r="E34" s="70">
        <v>46652.480000000003</v>
      </c>
      <c r="F34" s="70">
        <v>17141.25</v>
      </c>
      <c r="G34" s="70">
        <v>17141.25</v>
      </c>
    </row>
    <row r="35" spans="1:7" ht="31.2" x14ac:dyDescent="0.35">
      <c r="A35" s="68" t="s">
        <v>131</v>
      </c>
      <c r="B35" s="69" t="s">
        <v>406</v>
      </c>
      <c r="C35" s="69" t="s">
        <v>160</v>
      </c>
      <c r="D35" s="69" t="s">
        <v>132</v>
      </c>
      <c r="E35" s="70">
        <v>46652.480000000003</v>
      </c>
      <c r="F35" s="70">
        <v>17141.25</v>
      </c>
      <c r="G35" s="70">
        <v>17141.25</v>
      </c>
    </row>
    <row r="36" spans="1:7" x14ac:dyDescent="0.35">
      <c r="A36" s="68" t="s">
        <v>119</v>
      </c>
      <c r="B36" s="69" t="s">
        <v>383</v>
      </c>
      <c r="C36" s="69" t="s">
        <v>120</v>
      </c>
      <c r="D36" s="69"/>
      <c r="E36" s="70">
        <v>11000</v>
      </c>
      <c r="F36" s="70">
        <v>11000</v>
      </c>
      <c r="G36" s="70">
        <v>11000</v>
      </c>
    </row>
    <row r="37" spans="1:7" x14ac:dyDescent="0.35">
      <c r="A37" s="68" t="s">
        <v>140</v>
      </c>
      <c r="B37" s="69" t="s">
        <v>383</v>
      </c>
      <c r="C37" s="69" t="s">
        <v>141</v>
      </c>
      <c r="D37" s="69"/>
      <c r="E37" s="70">
        <v>11000</v>
      </c>
      <c r="F37" s="70">
        <v>11000</v>
      </c>
      <c r="G37" s="70">
        <v>11000</v>
      </c>
    </row>
    <row r="38" spans="1:7" ht="31.2" x14ac:dyDescent="0.35">
      <c r="A38" s="68" t="s">
        <v>151</v>
      </c>
      <c r="B38" s="69" t="s">
        <v>383</v>
      </c>
      <c r="C38" s="69" t="s">
        <v>141</v>
      </c>
      <c r="D38" s="69" t="s">
        <v>153</v>
      </c>
      <c r="E38" s="70">
        <v>11000</v>
      </c>
      <c r="F38" s="70">
        <v>11000</v>
      </c>
      <c r="G38" s="70">
        <v>11000</v>
      </c>
    </row>
    <row r="39" spans="1:7" x14ac:dyDescent="0.35">
      <c r="A39" s="68" t="s">
        <v>119</v>
      </c>
      <c r="B39" s="69" t="s">
        <v>502</v>
      </c>
      <c r="C39" s="69" t="s">
        <v>120</v>
      </c>
      <c r="D39" s="69"/>
      <c r="E39" s="70">
        <v>350</v>
      </c>
      <c r="F39" s="70">
        <v>350</v>
      </c>
      <c r="G39" s="70">
        <v>350</v>
      </c>
    </row>
    <row r="40" spans="1:7" x14ac:dyDescent="0.35">
      <c r="A40" s="68" t="s">
        <v>140</v>
      </c>
      <c r="B40" s="69" t="s">
        <v>502</v>
      </c>
      <c r="C40" s="69" t="s">
        <v>141</v>
      </c>
      <c r="D40" s="69"/>
      <c r="E40" s="70">
        <v>350</v>
      </c>
      <c r="F40" s="70">
        <v>350</v>
      </c>
      <c r="G40" s="70">
        <v>350</v>
      </c>
    </row>
    <row r="41" spans="1:7" ht="31.2" x14ac:dyDescent="0.35">
      <c r="A41" s="68" t="s">
        <v>131</v>
      </c>
      <c r="B41" s="69" t="s">
        <v>502</v>
      </c>
      <c r="C41" s="69" t="s">
        <v>141</v>
      </c>
      <c r="D41" s="69" t="s">
        <v>132</v>
      </c>
      <c r="E41" s="70">
        <v>350</v>
      </c>
      <c r="F41" s="70">
        <v>350</v>
      </c>
      <c r="G41" s="70">
        <v>350</v>
      </c>
    </row>
    <row r="42" spans="1:7" x14ac:dyDescent="0.35">
      <c r="A42" s="68" t="s">
        <v>119</v>
      </c>
      <c r="B42" s="69" t="s">
        <v>384</v>
      </c>
      <c r="C42" s="69" t="s">
        <v>120</v>
      </c>
      <c r="D42" s="69"/>
      <c r="E42" s="70">
        <v>1700</v>
      </c>
      <c r="F42" s="70">
        <v>1700</v>
      </c>
      <c r="G42" s="70">
        <v>1700</v>
      </c>
    </row>
    <row r="43" spans="1:7" x14ac:dyDescent="0.35">
      <c r="A43" s="68" t="s">
        <v>140</v>
      </c>
      <c r="B43" s="69" t="s">
        <v>384</v>
      </c>
      <c r="C43" s="69" t="s">
        <v>141</v>
      </c>
      <c r="D43" s="69"/>
      <c r="E43" s="70">
        <v>1700</v>
      </c>
      <c r="F43" s="70">
        <v>1700</v>
      </c>
      <c r="G43" s="70">
        <v>1700</v>
      </c>
    </row>
    <row r="44" spans="1:7" ht="31.2" x14ac:dyDescent="0.35">
      <c r="A44" s="68" t="s">
        <v>131</v>
      </c>
      <c r="B44" s="69" t="s">
        <v>384</v>
      </c>
      <c r="C44" s="69" t="s">
        <v>141</v>
      </c>
      <c r="D44" s="69" t="s">
        <v>132</v>
      </c>
      <c r="E44" s="70">
        <v>1700</v>
      </c>
      <c r="F44" s="70">
        <v>1700</v>
      </c>
      <c r="G44" s="70">
        <v>1700</v>
      </c>
    </row>
    <row r="45" spans="1:7" x14ac:dyDescent="0.35">
      <c r="A45" s="68" t="s">
        <v>119</v>
      </c>
      <c r="B45" s="69" t="s">
        <v>385</v>
      </c>
      <c r="C45" s="69" t="s">
        <v>120</v>
      </c>
      <c r="D45" s="69"/>
      <c r="E45" s="70">
        <v>0</v>
      </c>
      <c r="F45" s="70">
        <v>715.8</v>
      </c>
      <c r="G45" s="70">
        <v>0</v>
      </c>
    </row>
    <row r="46" spans="1:7" x14ac:dyDescent="0.35">
      <c r="A46" s="68" t="s">
        <v>140</v>
      </c>
      <c r="B46" s="69" t="s">
        <v>385</v>
      </c>
      <c r="C46" s="69" t="s">
        <v>141</v>
      </c>
      <c r="D46" s="69"/>
      <c r="E46" s="70">
        <v>0</v>
      </c>
      <c r="F46" s="70">
        <v>715.8</v>
      </c>
      <c r="G46" s="70">
        <v>0</v>
      </c>
    </row>
    <row r="47" spans="1:7" ht="31.2" x14ac:dyDescent="0.35">
      <c r="A47" s="68" t="s">
        <v>131</v>
      </c>
      <c r="B47" s="69" t="s">
        <v>385</v>
      </c>
      <c r="C47" s="69" t="s">
        <v>141</v>
      </c>
      <c r="D47" s="69" t="s">
        <v>132</v>
      </c>
      <c r="E47" s="70">
        <v>0</v>
      </c>
      <c r="F47" s="70">
        <v>715.8</v>
      </c>
      <c r="G47" s="70">
        <v>0</v>
      </c>
    </row>
    <row r="48" spans="1:7" x14ac:dyDescent="0.35">
      <c r="A48" s="68" t="s">
        <v>119</v>
      </c>
      <c r="B48" s="69" t="s">
        <v>386</v>
      </c>
      <c r="C48" s="69" t="s">
        <v>120</v>
      </c>
      <c r="D48" s="69"/>
      <c r="E48" s="70">
        <v>600</v>
      </c>
      <c r="F48" s="70">
        <v>600</v>
      </c>
      <c r="G48" s="70">
        <v>600</v>
      </c>
    </row>
    <row r="49" spans="1:7" x14ac:dyDescent="0.35">
      <c r="A49" s="68" t="s">
        <v>140</v>
      </c>
      <c r="B49" s="69" t="s">
        <v>386</v>
      </c>
      <c r="C49" s="69" t="s">
        <v>141</v>
      </c>
      <c r="D49" s="69"/>
      <c r="E49" s="70">
        <v>600</v>
      </c>
      <c r="F49" s="70">
        <v>600</v>
      </c>
      <c r="G49" s="70">
        <v>600</v>
      </c>
    </row>
    <row r="50" spans="1:7" ht="31.2" x14ac:dyDescent="0.35">
      <c r="A50" s="68" t="s">
        <v>131</v>
      </c>
      <c r="B50" s="69" t="s">
        <v>386</v>
      </c>
      <c r="C50" s="69" t="s">
        <v>141</v>
      </c>
      <c r="D50" s="69" t="s">
        <v>132</v>
      </c>
      <c r="E50" s="70">
        <v>600</v>
      </c>
      <c r="F50" s="70">
        <v>600</v>
      </c>
      <c r="G50" s="70">
        <v>600</v>
      </c>
    </row>
    <row r="51" spans="1:7" x14ac:dyDescent="0.35">
      <c r="A51" s="68" t="s">
        <v>119</v>
      </c>
      <c r="B51" s="69" t="s">
        <v>146</v>
      </c>
      <c r="C51" s="69" t="s">
        <v>120</v>
      </c>
      <c r="D51" s="69"/>
      <c r="E51" s="70">
        <v>4174.72</v>
      </c>
      <c r="F51" s="70">
        <v>4174.72</v>
      </c>
      <c r="G51" s="70">
        <v>4174.72</v>
      </c>
    </row>
    <row r="52" spans="1:7" x14ac:dyDescent="0.35">
      <c r="A52" s="68" t="s">
        <v>140</v>
      </c>
      <c r="B52" s="69" t="s">
        <v>146</v>
      </c>
      <c r="C52" s="69" t="s">
        <v>141</v>
      </c>
      <c r="D52" s="69"/>
      <c r="E52" s="70">
        <v>4174.72</v>
      </c>
      <c r="F52" s="70">
        <v>4174.72</v>
      </c>
      <c r="G52" s="70">
        <v>4174.72</v>
      </c>
    </row>
    <row r="53" spans="1:7" x14ac:dyDescent="0.35">
      <c r="A53" s="68" t="s">
        <v>137</v>
      </c>
      <c r="B53" s="69" t="s">
        <v>146</v>
      </c>
      <c r="C53" s="69" t="s">
        <v>141</v>
      </c>
      <c r="D53" s="69" t="s">
        <v>139</v>
      </c>
      <c r="E53" s="70">
        <v>4174.72</v>
      </c>
      <c r="F53" s="70">
        <v>4174.72</v>
      </c>
      <c r="G53" s="70">
        <v>4174.72</v>
      </c>
    </row>
    <row r="54" spans="1:7" ht="31.2" x14ac:dyDescent="0.35">
      <c r="A54" s="68" t="s">
        <v>588</v>
      </c>
      <c r="B54" s="69" t="s">
        <v>589</v>
      </c>
      <c r="C54" s="69"/>
      <c r="D54" s="69"/>
      <c r="E54" s="70">
        <v>35133.089999999997</v>
      </c>
      <c r="F54" s="70">
        <v>35431.24</v>
      </c>
      <c r="G54" s="70">
        <v>35133.089999999997</v>
      </c>
    </row>
    <row r="55" spans="1:7" x14ac:dyDescent="0.35">
      <c r="A55" s="68" t="s">
        <v>392</v>
      </c>
      <c r="B55" s="69" t="s">
        <v>377</v>
      </c>
      <c r="C55" s="69" t="s">
        <v>393</v>
      </c>
      <c r="D55" s="69"/>
      <c r="E55" s="70">
        <v>16020</v>
      </c>
      <c r="F55" s="70">
        <v>16020</v>
      </c>
      <c r="G55" s="70">
        <v>16020</v>
      </c>
    </row>
    <row r="56" spans="1:7" ht="31.2" x14ac:dyDescent="0.35">
      <c r="A56" s="68" t="s">
        <v>397</v>
      </c>
      <c r="B56" s="69" t="s">
        <v>377</v>
      </c>
      <c r="C56" s="69" t="s">
        <v>398</v>
      </c>
      <c r="D56" s="69"/>
      <c r="E56" s="70">
        <v>16020</v>
      </c>
      <c r="F56" s="70">
        <v>16020</v>
      </c>
      <c r="G56" s="70">
        <v>16020</v>
      </c>
    </row>
    <row r="57" spans="1:7" ht="31.2" x14ac:dyDescent="0.35">
      <c r="A57" s="68" t="s">
        <v>131</v>
      </c>
      <c r="B57" s="69" t="s">
        <v>377</v>
      </c>
      <c r="C57" s="69" t="s">
        <v>398</v>
      </c>
      <c r="D57" s="69" t="s">
        <v>132</v>
      </c>
      <c r="E57" s="70">
        <v>16020</v>
      </c>
      <c r="F57" s="70">
        <v>16020</v>
      </c>
      <c r="G57" s="70">
        <v>16020</v>
      </c>
    </row>
    <row r="58" spans="1:7" x14ac:dyDescent="0.35">
      <c r="A58" s="68" t="s">
        <v>392</v>
      </c>
      <c r="B58" s="69" t="s">
        <v>396</v>
      </c>
      <c r="C58" s="69" t="s">
        <v>393</v>
      </c>
      <c r="D58" s="69"/>
      <c r="E58" s="70">
        <v>19072.79</v>
      </c>
      <c r="F58" s="70">
        <v>19072.79</v>
      </c>
      <c r="G58" s="70">
        <v>19072.79</v>
      </c>
    </row>
    <row r="59" spans="1:7" x14ac:dyDescent="0.35">
      <c r="A59" s="68" t="s">
        <v>394</v>
      </c>
      <c r="B59" s="69" t="s">
        <v>396</v>
      </c>
      <c r="C59" s="69" t="s">
        <v>395</v>
      </c>
      <c r="D59" s="69"/>
      <c r="E59" s="70">
        <v>19072.79</v>
      </c>
      <c r="F59" s="70">
        <v>19072.79</v>
      </c>
      <c r="G59" s="70">
        <v>19072.79</v>
      </c>
    </row>
    <row r="60" spans="1:7" ht="31.2" x14ac:dyDescent="0.35">
      <c r="A60" s="68" t="s">
        <v>151</v>
      </c>
      <c r="B60" s="69" t="s">
        <v>396</v>
      </c>
      <c r="C60" s="69" t="s">
        <v>395</v>
      </c>
      <c r="D60" s="69" t="s">
        <v>153</v>
      </c>
      <c r="E60" s="70">
        <v>19072.79</v>
      </c>
      <c r="F60" s="70">
        <v>19072.79</v>
      </c>
      <c r="G60" s="70">
        <v>19072.79</v>
      </c>
    </row>
    <row r="61" spans="1:7" x14ac:dyDescent="0.35">
      <c r="A61" s="68" t="s">
        <v>119</v>
      </c>
      <c r="B61" s="69" t="s">
        <v>697</v>
      </c>
      <c r="C61" s="69" t="s">
        <v>120</v>
      </c>
      <c r="D61" s="69"/>
      <c r="E61" s="70">
        <v>40.299999999999997</v>
      </c>
      <c r="F61" s="70">
        <v>338.45</v>
      </c>
      <c r="G61" s="70">
        <v>40.299999999999997</v>
      </c>
    </row>
    <row r="62" spans="1:7" x14ac:dyDescent="0.35">
      <c r="A62" s="68" t="s">
        <v>375</v>
      </c>
      <c r="B62" s="69" t="s">
        <v>697</v>
      </c>
      <c r="C62" s="69" t="s">
        <v>376</v>
      </c>
      <c r="D62" s="69"/>
      <c r="E62" s="70">
        <v>40.299999999999997</v>
      </c>
      <c r="F62" s="70">
        <v>338.45</v>
      </c>
      <c r="G62" s="70">
        <v>40.299999999999997</v>
      </c>
    </row>
    <row r="63" spans="1:7" ht="31.2" x14ac:dyDescent="0.35">
      <c r="A63" s="68" t="s">
        <v>151</v>
      </c>
      <c r="B63" s="69" t="s">
        <v>697</v>
      </c>
      <c r="C63" s="69" t="s">
        <v>376</v>
      </c>
      <c r="D63" s="69" t="s">
        <v>153</v>
      </c>
      <c r="E63" s="70">
        <v>40.299999999999997</v>
      </c>
      <c r="F63" s="70">
        <v>338.45</v>
      </c>
      <c r="G63" s="70">
        <v>40.299999999999997</v>
      </c>
    </row>
    <row r="64" spans="1:7" x14ac:dyDescent="0.35">
      <c r="A64" s="68" t="s">
        <v>590</v>
      </c>
      <c r="B64" s="69" t="s">
        <v>591</v>
      </c>
      <c r="C64" s="69"/>
      <c r="D64" s="69"/>
      <c r="E64" s="70">
        <v>5318.92</v>
      </c>
      <c r="F64" s="70">
        <v>3666.46</v>
      </c>
      <c r="G64" s="70">
        <v>3886.45</v>
      </c>
    </row>
    <row r="65" spans="1:7" x14ac:dyDescent="0.35">
      <c r="A65" s="68" t="s">
        <v>157</v>
      </c>
      <c r="B65" s="69" t="s">
        <v>161</v>
      </c>
      <c r="C65" s="69" t="s">
        <v>158</v>
      </c>
      <c r="D65" s="69"/>
      <c r="E65" s="70">
        <v>3458.92</v>
      </c>
      <c r="F65" s="70">
        <v>3666.46</v>
      </c>
      <c r="G65" s="70">
        <v>3886.45</v>
      </c>
    </row>
    <row r="66" spans="1:7" x14ac:dyDescent="0.35">
      <c r="A66" s="68" t="s">
        <v>159</v>
      </c>
      <c r="B66" s="69" t="s">
        <v>161</v>
      </c>
      <c r="C66" s="69" t="s">
        <v>160</v>
      </c>
      <c r="D66" s="69"/>
      <c r="E66" s="70">
        <v>3458.92</v>
      </c>
      <c r="F66" s="70">
        <v>3666.46</v>
      </c>
      <c r="G66" s="70">
        <v>3886.45</v>
      </c>
    </row>
    <row r="67" spans="1:7" ht="31.2" x14ac:dyDescent="0.35">
      <c r="A67" s="68" t="s">
        <v>131</v>
      </c>
      <c r="B67" s="69" t="s">
        <v>161</v>
      </c>
      <c r="C67" s="69" t="s">
        <v>160</v>
      </c>
      <c r="D67" s="69" t="s">
        <v>132</v>
      </c>
      <c r="E67" s="70">
        <v>3458.92</v>
      </c>
      <c r="F67" s="70">
        <v>3666.46</v>
      </c>
      <c r="G67" s="70">
        <v>3886.45</v>
      </c>
    </row>
    <row r="68" spans="1:7" x14ac:dyDescent="0.35">
      <c r="A68" s="68" t="s">
        <v>157</v>
      </c>
      <c r="B68" s="69" t="s">
        <v>186</v>
      </c>
      <c r="C68" s="69" t="s">
        <v>158</v>
      </c>
      <c r="D68" s="69"/>
      <c r="E68" s="70">
        <v>1860</v>
      </c>
      <c r="F68" s="70">
        <v>0</v>
      </c>
      <c r="G68" s="70">
        <v>0</v>
      </c>
    </row>
    <row r="69" spans="1:7" x14ac:dyDescent="0.35">
      <c r="A69" s="68" t="s">
        <v>159</v>
      </c>
      <c r="B69" s="69" t="s">
        <v>186</v>
      </c>
      <c r="C69" s="69" t="s">
        <v>160</v>
      </c>
      <c r="D69" s="69"/>
      <c r="E69" s="70">
        <v>1860</v>
      </c>
      <c r="F69" s="70">
        <v>0</v>
      </c>
      <c r="G69" s="70">
        <v>0</v>
      </c>
    </row>
    <row r="70" spans="1:7" ht="31.2" x14ac:dyDescent="0.35">
      <c r="A70" s="68" t="s">
        <v>131</v>
      </c>
      <c r="B70" s="69" t="s">
        <v>186</v>
      </c>
      <c r="C70" s="69" t="s">
        <v>160</v>
      </c>
      <c r="D70" s="69" t="s">
        <v>132</v>
      </c>
      <c r="E70" s="70">
        <v>1860</v>
      </c>
      <c r="F70" s="70">
        <v>0</v>
      </c>
      <c r="G70" s="70">
        <v>0</v>
      </c>
    </row>
    <row r="71" spans="1:7" x14ac:dyDescent="0.35">
      <c r="A71" s="68" t="s">
        <v>215</v>
      </c>
      <c r="B71" s="69" t="s">
        <v>592</v>
      </c>
      <c r="C71" s="69"/>
      <c r="D71" s="69"/>
      <c r="E71" s="70">
        <v>57627.3</v>
      </c>
      <c r="F71" s="70">
        <v>31877.09</v>
      </c>
      <c r="G71" s="70">
        <v>31877.09</v>
      </c>
    </row>
    <row r="72" spans="1:7" ht="31.2" x14ac:dyDescent="0.35">
      <c r="A72" s="68" t="s">
        <v>213</v>
      </c>
      <c r="B72" s="69" t="s">
        <v>391</v>
      </c>
      <c r="C72" s="69" t="s">
        <v>214</v>
      </c>
      <c r="D72" s="69"/>
      <c r="E72" s="70">
        <v>26557.8</v>
      </c>
      <c r="F72" s="70">
        <v>1973.8</v>
      </c>
      <c r="G72" s="70">
        <v>1973.8</v>
      </c>
    </row>
    <row r="73" spans="1:7" x14ac:dyDescent="0.35">
      <c r="A73" s="68" t="s">
        <v>215</v>
      </c>
      <c r="B73" s="69" t="s">
        <v>391</v>
      </c>
      <c r="C73" s="69" t="s">
        <v>216</v>
      </c>
      <c r="D73" s="69"/>
      <c r="E73" s="70">
        <v>26557.8</v>
      </c>
      <c r="F73" s="70">
        <v>1973.8</v>
      </c>
      <c r="G73" s="70">
        <v>1973.8</v>
      </c>
    </row>
    <row r="74" spans="1:7" ht="31.2" x14ac:dyDescent="0.35">
      <c r="A74" s="68" t="s">
        <v>131</v>
      </c>
      <c r="B74" s="69" t="s">
        <v>391</v>
      </c>
      <c r="C74" s="69" t="s">
        <v>216</v>
      </c>
      <c r="D74" s="69" t="s">
        <v>132</v>
      </c>
      <c r="E74" s="70">
        <v>26557.8</v>
      </c>
      <c r="F74" s="70">
        <v>1973.8</v>
      </c>
      <c r="G74" s="70">
        <v>1973.8</v>
      </c>
    </row>
    <row r="75" spans="1:7" ht="31.2" x14ac:dyDescent="0.35">
      <c r="A75" s="68" t="s">
        <v>213</v>
      </c>
      <c r="B75" s="69" t="s">
        <v>220</v>
      </c>
      <c r="C75" s="69" t="s">
        <v>214</v>
      </c>
      <c r="D75" s="69"/>
      <c r="E75" s="70">
        <v>31069.5</v>
      </c>
      <c r="F75" s="70">
        <v>29903.29</v>
      </c>
      <c r="G75" s="70">
        <v>29903.29</v>
      </c>
    </row>
    <row r="76" spans="1:7" ht="46.8" x14ac:dyDescent="0.35">
      <c r="A76" s="68" t="s">
        <v>218</v>
      </c>
      <c r="B76" s="69" t="s">
        <v>220</v>
      </c>
      <c r="C76" s="69" t="s">
        <v>219</v>
      </c>
      <c r="D76" s="69"/>
      <c r="E76" s="70">
        <v>31069.5</v>
      </c>
      <c r="F76" s="70">
        <v>29903.29</v>
      </c>
      <c r="G76" s="70">
        <v>29903.29</v>
      </c>
    </row>
    <row r="77" spans="1:7" ht="31.2" x14ac:dyDescent="0.35">
      <c r="A77" s="68" t="s">
        <v>131</v>
      </c>
      <c r="B77" s="69" t="s">
        <v>220</v>
      </c>
      <c r="C77" s="69" t="s">
        <v>219</v>
      </c>
      <c r="D77" s="69" t="s">
        <v>132</v>
      </c>
      <c r="E77" s="70">
        <v>31069.5</v>
      </c>
      <c r="F77" s="70">
        <v>29903.29</v>
      </c>
      <c r="G77" s="70">
        <v>29903.29</v>
      </c>
    </row>
    <row r="78" spans="1:7" ht="37.5" customHeight="1" x14ac:dyDescent="0.35">
      <c r="A78" s="68" t="s">
        <v>593</v>
      </c>
      <c r="B78" s="69" t="s">
        <v>594</v>
      </c>
      <c r="C78" s="69"/>
      <c r="D78" s="69"/>
      <c r="E78" s="70">
        <v>2550</v>
      </c>
      <c r="F78" s="70">
        <v>2550</v>
      </c>
      <c r="G78" s="70">
        <v>2550</v>
      </c>
    </row>
    <row r="79" spans="1:7" x14ac:dyDescent="0.35">
      <c r="A79" s="68" t="s">
        <v>119</v>
      </c>
      <c r="B79" s="69" t="s">
        <v>387</v>
      </c>
      <c r="C79" s="69" t="s">
        <v>120</v>
      </c>
      <c r="D79" s="69"/>
      <c r="E79" s="70">
        <v>2550</v>
      </c>
      <c r="F79" s="70">
        <v>2550</v>
      </c>
      <c r="G79" s="70">
        <v>2550</v>
      </c>
    </row>
    <row r="80" spans="1:7" x14ac:dyDescent="0.35">
      <c r="A80" s="68" t="s">
        <v>140</v>
      </c>
      <c r="B80" s="69" t="s">
        <v>387</v>
      </c>
      <c r="C80" s="69" t="s">
        <v>141</v>
      </c>
      <c r="D80" s="69"/>
      <c r="E80" s="70">
        <v>2550</v>
      </c>
      <c r="F80" s="70">
        <v>2550</v>
      </c>
      <c r="G80" s="70">
        <v>2550</v>
      </c>
    </row>
    <row r="81" spans="1:7" x14ac:dyDescent="0.35">
      <c r="A81" s="68" t="s">
        <v>256</v>
      </c>
      <c r="B81" s="69" t="s">
        <v>387</v>
      </c>
      <c r="C81" s="69" t="s">
        <v>141</v>
      </c>
      <c r="D81" s="69" t="s">
        <v>258</v>
      </c>
      <c r="E81" s="70">
        <v>2550</v>
      </c>
      <c r="F81" s="70">
        <v>2550</v>
      </c>
      <c r="G81" s="70">
        <v>2550</v>
      </c>
    </row>
    <row r="82" spans="1:7" x14ac:dyDescent="0.35">
      <c r="A82" s="68" t="s">
        <v>595</v>
      </c>
      <c r="B82" s="69" t="s">
        <v>596</v>
      </c>
      <c r="C82" s="69"/>
      <c r="D82" s="69"/>
      <c r="E82" s="70">
        <v>1350</v>
      </c>
      <c r="F82" s="70">
        <v>1400</v>
      </c>
      <c r="G82" s="70">
        <v>1450</v>
      </c>
    </row>
    <row r="83" spans="1:7" x14ac:dyDescent="0.35">
      <c r="A83" s="68" t="s">
        <v>119</v>
      </c>
      <c r="B83" s="69" t="s">
        <v>401</v>
      </c>
      <c r="C83" s="69" t="s">
        <v>120</v>
      </c>
      <c r="D83" s="69"/>
      <c r="E83" s="70">
        <v>1350</v>
      </c>
      <c r="F83" s="70">
        <v>1400</v>
      </c>
      <c r="G83" s="70">
        <v>1450</v>
      </c>
    </row>
    <row r="84" spans="1:7" x14ac:dyDescent="0.35">
      <c r="A84" s="68" t="s">
        <v>140</v>
      </c>
      <c r="B84" s="69" t="s">
        <v>401</v>
      </c>
      <c r="C84" s="69" t="s">
        <v>141</v>
      </c>
      <c r="D84" s="69"/>
      <c r="E84" s="70">
        <v>1350</v>
      </c>
      <c r="F84" s="70">
        <v>1400</v>
      </c>
      <c r="G84" s="70">
        <v>1450</v>
      </c>
    </row>
    <row r="85" spans="1:7" ht="31.2" x14ac:dyDescent="0.35">
      <c r="A85" s="68" t="s">
        <v>131</v>
      </c>
      <c r="B85" s="69" t="s">
        <v>401</v>
      </c>
      <c r="C85" s="69" t="s">
        <v>141</v>
      </c>
      <c r="D85" s="69" t="s">
        <v>132</v>
      </c>
      <c r="E85" s="70">
        <v>1350</v>
      </c>
      <c r="F85" s="70">
        <v>1400</v>
      </c>
      <c r="G85" s="70">
        <v>1450</v>
      </c>
    </row>
    <row r="86" spans="1:7" x14ac:dyDescent="0.35">
      <c r="A86" s="68" t="s">
        <v>597</v>
      </c>
      <c r="B86" s="69" t="s">
        <v>598</v>
      </c>
      <c r="C86" s="69"/>
      <c r="D86" s="69"/>
      <c r="E86" s="70">
        <v>10394.01</v>
      </c>
      <c r="F86" s="70">
        <v>10394.01</v>
      </c>
      <c r="G86" s="70">
        <v>10394.01</v>
      </c>
    </row>
    <row r="87" spans="1:7" x14ac:dyDescent="0.35">
      <c r="A87" s="68" t="s">
        <v>119</v>
      </c>
      <c r="B87" s="69" t="s">
        <v>388</v>
      </c>
      <c r="C87" s="69" t="s">
        <v>120</v>
      </c>
      <c r="D87" s="69"/>
      <c r="E87" s="70">
        <v>1000</v>
      </c>
      <c r="F87" s="70">
        <v>1000</v>
      </c>
      <c r="G87" s="70">
        <v>1000</v>
      </c>
    </row>
    <row r="88" spans="1:7" x14ac:dyDescent="0.35">
      <c r="A88" s="68" t="s">
        <v>140</v>
      </c>
      <c r="B88" s="69" t="s">
        <v>388</v>
      </c>
      <c r="C88" s="69" t="s">
        <v>141</v>
      </c>
      <c r="D88" s="69"/>
      <c r="E88" s="70">
        <v>1000</v>
      </c>
      <c r="F88" s="70">
        <v>1000</v>
      </c>
      <c r="G88" s="70">
        <v>1000</v>
      </c>
    </row>
    <row r="89" spans="1:7" ht="31.2" x14ac:dyDescent="0.35">
      <c r="A89" s="68" t="s">
        <v>151</v>
      </c>
      <c r="B89" s="69" t="s">
        <v>388</v>
      </c>
      <c r="C89" s="69" t="s">
        <v>141</v>
      </c>
      <c r="D89" s="69" t="s">
        <v>153</v>
      </c>
      <c r="E89" s="70">
        <v>1000</v>
      </c>
      <c r="F89" s="70">
        <v>1000</v>
      </c>
      <c r="G89" s="70">
        <v>1000</v>
      </c>
    </row>
    <row r="90" spans="1:7" x14ac:dyDescent="0.35">
      <c r="A90" s="68" t="s">
        <v>119</v>
      </c>
      <c r="B90" s="69" t="s">
        <v>389</v>
      </c>
      <c r="C90" s="69" t="s">
        <v>120</v>
      </c>
      <c r="D90" s="69"/>
      <c r="E90" s="70">
        <v>5000</v>
      </c>
      <c r="F90" s="70">
        <v>5000</v>
      </c>
      <c r="G90" s="70">
        <v>5000</v>
      </c>
    </row>
    <row r="91" spans="1:7" x14ac:dyDescent="0.35">
      <c r="A91" s="68" t="s">
        <v>140</v>
      </c>
      <c r="B91" s="69" t="s">
        <v>389</v>
      </c>
      <c r="C91" s="69" t="s">
        <v>141</v>
      </c>
      <c r="D91" s="69"/>
      <c r="E91" s="70">
        <v>5000</v>
      </c>
      <c r="F91" s="70">
        <v>5000</v>
      </c>
      <c r="G91" s="70">
        <v>5000</v>
      </c>
    </row>
    <row r="92" spans="1:7" ht="31.2" x14ac:dyDescent="0.35">
      <c r="A92" s="68" t="s">
        <v>151</v>
      </c>
      <c r="B92" s="69" t="s">
        <v>389</v>
      </c>
      <c r="C92" s="69" t="s">
        <v>141</v>
      </c>
      <c r="D92" s="69" t="s">
        <v>153</v>
      </c>
      <c r="E92" s="70">
        <v>5000</v>
      </c>
      <c r="F92" s="70">
        <v>5000</v>
      </c>
      <c r="G92" s="70">
        <v>5000</v>
      </c>
    </row>
    <row r="93" spans="1:7" x14ac:dyDescent="0.35">
      <c r="A93" s="68" t="s">
        <v>354</v>
      </c>
      <c r="B93" s="69" t="s">
        <v>463</v>
      </c>
      <c r="C93" s="69" t="s">
        <v>355</v>
      </c>
      <c r="D93" s="69"/>
      <c r="E93" s="70">
        <v>2670.13</v>
      </c>
      <c r="F93" s="70">
        <v>2670.13</v>
      </c>
      <c r="G93" s="70">
        <v>2670.13</v>
      </c>
    </row>
    <row r="94" spans="1:7" x14ac:dyDescent="0.35">
      <c r="A94" s="68" t="s">
        <v>356</v>
      </c>
      <c r="B94" s="69" t="s">
        <v>463</v>
      </c>
      <c r="C94" s="69" t="s">
        <v>357</v>
      </c>
      <c r="D94" s="69"/>
      <c r="E94" s="70">
        <v>2670.13</v>
      </c>
      <c r="F94" s="70">
        <v>2670.13</v>
      </c>
      <c r="G94" s="70">
        <v>2670.13</v>
      </c>
    </row>
    <row r="95" spans="1:7" ht="31.2" x14ac:dyDescent="0.35">
      <c r="A95" s="68" t="s">
        <v>151</v>
      </c>
      <c r="B95" s="69" t="s">
        <v>463</v>
      </c>
      <c r="C95" s="69" t="s">
        <v>357</v>
      </c>
      <c r="D95" s="69" t="s">
        <v>153</v>
      </c>
      <c r="E95" s="70">
        <v>2670.13</v>
      </c>
      <c r="F95" s="70">
        <v>2670.13</v>
      </c>
      <c r="G95" s="70">
        <v>2670.13</v>
      </c>
    </row>
    <row r="96" spans="1:7" x14ac:dyDescent="0.35">
      <c r="A96" s="68" t="s">
        <v>354</v>
      </c>
      <c r="B96" s="69" t="s">
        <v>464</v>
      </c>
      <c r="C96" s="69" t="s">
        <v>355</v>
      </c>
      <c r="D96" s="69"/>
      <c r="E96" s="70">
        <v>1723.88</v>
      </c>
      <c r="F96" s="70">
        <v>1723.88</v>
      </c>
      <c r="G96" s="70">
        <v>1723.88</v>
      </c>
    </row>
    <row r="97" spans="1:7" x14ac:dyDescent="0.35">
      <c r="A97" s="68" t="s">
        <v>356</v>
      </c>
      <c r="B97" s="69" t="s">
        <v>464</v>
      </c>
      <c r="C97" s="69" t="s">
        <v>357</v>
      </c>
      <c r="D97" s="69"/>
      <c r="E97" s="70">
        <v>1723.88</v>
      </c>
      <c r="F97" s="70">
        <v>1723.88</v>
      </c>
      <c r="G97" s="70">
        <v>1723.88</v>
      </c>
    </row>
    <row r="98" spans="1:7" ht="31.2" x14ac:dyDescent="0.35">
      <c r="A98" s="68" t="s">
        <v>151</v>
      </c>
      <c r="B98" s="69" t="s">
        <v>464</v>
      </c>
      <c r="C98" s="69" t="s">
        <v>357</v>
      </c>
      <c r="D98" s="69" t="s">
        <v>153</v>
      </c>
      <c r="E98" s="70">
        <v>1723.88</v>
      </c>
      <c r="F98" s="70">
        <v>1723.88</v>
      </c>
      <c r="G98" s="70">
        <v>1723.88</v>
      </c>
    </row>
    <row r="99" spans="1:7" ht="31.2" x14ac:dyDescent="0.35">
      <c r="A99" s="68" t="s">
        <v>229</v>
      </c>
      <c r="B99" s="69" t="s">
        <v>230</v>
      </c>
      <c r="C99" s="69"/>
      <c r="D99" s="69"/>
      <c r="E99" s="70">
        <v>5348038.3899999997</v>
      </c>
      <c r="F99" s="70">
        <v>4747133.4800000004</v>
      </c>
      <c r="G99" s="70">
        <v>4416098.0199999996</v>
      </c>
    </row>
    <row r="100" spans="1:7" ht="31.2" x14ac:dyDescent="0.35">
      <c r="A100" s="68" t="s">
        <v>402</v>
      </c>
      <c r="B100" s="69" t="s">
        <v>403</v>
      </c>
      <c r="C100" s="69"/>
      <c r="D100" s="69"/>
      <c r="E100" s="70">
        <v>2113817.12</v>
      </c>
      <c r="F100" s="70">
        <v>1785620.06</v>
      </c>
      <c r="G100" s="70">
        <v>1501915.4</v>
      </c>
    </row>
    <row r="101" spans="1:7" x14ac:dyDescent="0.35">
      <c r="A101" s="68" t="s">
        <v>599</v>
      </c>
      <c r="B101" s="69" t="s">
        <v>600</v>
      </c>
      <c r="C101" s="69"/>
      <c r="D101" s="69"/>
      <c r="E101" s="70">
        <v>486218.58</v>
      </c>
      <c r="F101" s="70">
        <v>464668.42</v>
      </c>
      <c r="G101" s="70">
        <v>152997.87</v>
      </c>
    </row>
    <row r="102" spans="1:7" x14ac:dyDescent="0.35">
      <c r="A102" s="68" t="s">
        <v>157</v>
      </c>
      <c r="B102" s="69" t="s">
        <v>517</v>
      </c>
      <c r="C102" s="69" t="s">
        <v>158</v>
      </c>
      <c r="D102" s="69"/>
      <c r="E102" s="70">
        <v>0</v>
      </c>
      <c r="F102" s="70">
        <v>2550</v>
      </c>
      <c r="G102" s="70">
        <v>1418.56</v>
      </c>
    </row>
    <row r="103" spans="1:7" x14ac:dyDescent="0.35">
      <c r="A103" s="68" t="s">
        <v>227</v>
      </c>
      <c r="B103" s="69" t="s">
        <v>517</v>
      </c>
      <c r="C103" s="69" t="s">
        <v>228</v>
      </c>
      <c r="D103" s="69"/>
      <c r="E103" s="70">
        <v>0</v>
      </c>
      <c r="F103" s="70">
        <v>2550</v>
      </c>
      <c r="G103" s="70">
        <v>1418.56</v>
      </c>
    </row>
    <row r="104" spans="1:7" ht="31.2" x14ac:dyDescent="0.35">
      <c r="A104" s="68" t="s">
        <v>198</v>
      </c>
      <c r="B104" s="69" t="s">
        <v>517</v>
      </c>
      <c r="C104" s="69" t="s">
        <v>228</v>
      </c>
      <c r="D104" s="69" t="s">
        <v>200</v>
      </c>
      <c r="E104" s="70">
        <v>0</v>
      </c>
      <c r="F104" s="70">
        <v>2550</v>
      </c>
      <c r="G104" s="70">
        <v>1418.56</v>
      </c>
    </row>
    <row r="105" spans="1:7" x14ac:dyDescent="0.35">
      <c r="A105" s="68" t="s">
        <v>157</v>
      </c>
      <c r="B105" s="69" t="s">
        <v>518</v>
      </c>
      <c r="C105" s="69" t="s">
        <v>158</v>
      </c>
      <c r="D105" s="69"/>
      <c r="E105" s="70">
        <v>0</v>
      </c>
      <c r="F105" s="70">
        <v>0</v>
      </c>
      <c r="G105" s="70">
        <v>26672.01</v>
      </c>
    </row>
    <row r="106" spans="1:7" x14ac:dyDescent="0.35">
      <c r="A106" s="68" t="s">
        <v>227</v>
      </c>
      <c r="B106" s="69" t="s">
        <v>518</v>
      </c>
      <c r="C106" s="69" t="s">
        <v>228</v>
      </c>
      <c r="D106" s="69"/>
      <c r="E106" s="70">
        <v>0</v>
      </c>
      <c r="F106" s="70">
        <v>0</v>
      </c>
      <c r="G106" s="70">
        <v>26672.01</v>
      </c>
    </row>
    <row r="107" spans="1:7" ht="31.2" x14ac:dyDescent="0.35">
      <c r="A107" s="68" t="s">
        <v>198</v>
      </c>
      <c r="B107" s="69" t="s">
        <v>518</v>
      </c>
      <c r="C107" s="69" t="s">
        <v>228</v>
      </c>
      <c r="D107" s="69" t="s">
        <v>200</v>
      </c>
      <c r="E107" s="70">
        <v>0</v>
      </c>
      <c r="F107" s="70">
        <v>0</v>
      </c>
      <c r="G107" s="70">
        <v>26672.01</v>
      </c>
    </row>
    <row r="108" spans="1:7" x14ac:dyDescent="0.35">
      <c r="A108" s="68" t="s">
        <v>157</v>
      </c>
      <c r="B108" s="69" t="s">
        <v>519</v>
      </c>
      <c r="C108" s="69" t="s">
        <v>158</v>
      </c>
      <c r="D108" s="69"/>
      <c r="E108" s="70">
        <v>1944.15</v>
      </c>
      <c r="F108" s="70">
        <v>2800</v>
      </c>
      <c r="G108" s="70">
        <v>0</v>
      </c>
    </row>
    <row r="109" spans="1:7" x14ac:dyDescent="0.35">
      <c r="A109" s="68" t="s">
        <v>227</v>
      </c>
      <c r="B109" s="69" t="s">
        <v>519</v>
      </c>
      <c r="C109" s="69" t="s">
        <v>228</v>
      </c>
      <c r="D109" s="69"/>
      <c r="E109" s="70">
        <v>1944.15</v>
      </c>
      <c r="F109" s="70">
        <v>2800</v>
      </c>
      <c r="G109" s="70">
        <v>0</v>
      </c>
    </row>
    <row r="110" spans="1:7" ht="31.2" x14ac:dyDescent="0.35">
      <c r="A110" s="68" t="s">
        <v>198</v>
      </c>
      <c r="B110" s="69" t="s">
        <v>519</v>
      </c>
      <c r="C110" s="69" t="s">
        <v>228</v>
      </c>
      <c r="D110" s="69" t="s">
        <v>200</v>
      </c>
      <c r="E110" s="70">
        <v>1944.15</v>
      </c>
      <c r="F110" s="70">
        <v>2800</v>
      </c>
      <c r="G110" s="70">
        <v>0</v>
      </c>
    </row>
    <row r="111" spans="1:7" x14ac:dyDescent="0.35">
      <c r="A111" s="68" t="s">
        <v>157</v>
      </c>
      <c r="B111" s="69" t="s">
        <v>520</v>
      </c>
      <c r="C111" s="69" t="s">
        <v>158</v>
      </c>
      <c r="D111" s="69"/>
      <c r="E111" s="70">
        <v>121292.58</v>
      </c>
      <c r="F111" s="70">
        <v>54737.61</v>
      </c>
      <c r="G111" s="70">
        <v>0</v>
      </c>
    </row>
    <row r="112" spans="1:7" x14ac:dyDescent="0.35">
      <c r="A112" s="68" t="s">
        <v>227</v>
      </c>
      <c r="B112" s="69" t="s">
        <v>520</v>
      </c>
      <c r="C112" s="69" t="s">
        <v>228</v>
      </c>
      <c r="D112" s="69"/>
      <c r="E112" s="70">
        <v>121292.58</v>
      </c>
      <c r="F112" s="70">
        <v>54737.61</v>
      </c>
      <c r="G112" s="70">
        <v>0</v>
      </c>
    </row>
    <row r="113" spans="1:7" ht="31.2" x14ac:dyDescent="0.35">
      <c r="A113" s="68" t="s">
        <v>198</v>
      </c>
      <c r="B113" s="69" t="s">
        <v>520</v>
      </c>
      <c r="C113" s="69" t="s">
        <v>228</v>
      </c>
      <c r="D113" s="69" t="s">
        <v>200</v>
      </c>
      <c r="E113" s="70">
        <v>121292.58</v>
      </c>
      <c r="F113" s="70">
        <v>54737.61</v>
      </c>
      <c r="G113" s="70">
        <v>0</v>
      </c>
    </row>
    <row r="114" spans="1:7" x14ac:dyDescent="0.35">
      <c r="A114" s="68" t="s">
        <v>157</v>
      </c>
      <c r="B114" s="69" t="s">
        <v>521</v>
      </c>
      <c r="C114" s="69" t="s">
        <v>158</v>
      </c>
      <c r="D114" s="69"/>
      <c r="E114" s="70">
        <v>21000</v>
      </c>
      <c r="F114" s="70">
        <v>3500</v>
      </c>
      <c r="G114" s="70">
        <v>0</v>
      </c>
    </row>
    <row r="115" spans="1:7" x14ac:dyDescent="0.35">
      <c r="A115" s="68" t="s">
        <v>227</v>
      </c>
      <c r="B115" s="69" t="s">
        <v>521</v>
      </c>
      <c r="C115" s="69" t="s">
        <v>228</v>
      </c>
      <c r="D115" s="69"/>
      <c r="E115" s="70">
        <v>21000</v>
      </c>
      <c r="F115" s="70">
        <v>3500</v>
      </c>
      <c r="G115" s="70">
        <v>0</v>
      </c>
    </row>
    <row r="116" spans="1:7" ht="31.2" x14ac:dyDescent="0.35">
      <c r="A116" s="68" t="s">
        <v>198</v>
      </c>
      <c r="B116" s="69" t="s">
        <v>521</v>
      </c>
      <c r="C116" s="69" t="s">
        <v>228</v>
      </c>
      <c r="D116" s="69" t="s">
        <v>200</v>
      </c>
      <c r="E116" s="70">
        <v>21000</v>
      </c>
      <c r="F116" s="70">
        <v>3500</v>
      </c>
      <c r="G116" s="70">
        <v>0</v>
      </c>
    </row>
    <row r="117" spans="1:7" x14ac:dyDescent="0.35">
      <c r="A117" s="68" t="s">
        <v>157</v>
      </c>
      <c r="B117" s="69" t="s">
        <v>522</v>
      </c>
      <c r="C117" s="69" t="s">
        <v>158</v>
      </c>
      <c r="D117" s="69"/>
      <c r="E117" s="70">
        <v>2500</v>
      </c>
      <c r="F117" s="70">
        <v>0</v>
      </c>
      <c r="G117" s="70">
        <v>0</v>
      </c>
    </row>
    <row r="118" spans="1:7" x14ac:dyDescent="0.35">
      <c r="A118" s="68" t="s">
        <v>227</v>
      </c>
      <c r="B118" s="69" t="s">
        <v>522</v>
      </c>
      <c r="C118" s="69" t="s">
        <v>228</v>
      </c>
      <c r="D118" s="69"/>
      <c r="E118" s="70">
        <v>2500</v>
      </c>
      <c r="F118" s="70">
        <v>0</v>
      </c>
      <c r="G118" s="70">
        <v>0</v>
      </c>
    </row>
    <row r="119" spans="1:7" ht="31.2" x14ac:dyDescent="0.35">
      <c r="A119" s="68" t="s">
        <v>198</v>
      </c>
      <c r="B119" s="69" t="s">
        <v>522</v>
      </c>
      <c r="C119" s="69" t="s">
        <v>228</v>
      </c>
      <c r="D119" s="69" t="s">
        <v>200</v>
      </c>
      <c r="E119" s="70">
        <v>2500</v>
      </c>
      <c r="F119" s="70">
        <v>0</v>
      </c>
      <c r="G119" s="70">
        <v>0</v>
      </c>
    </row>
    <row r="120" spans="1:7" x14ac:dyDescent="0.35">
      <c r="A120" s="68" t="s">
        <v>157</v>
      </c>
      <c r="B120" s="69" t="s">
        <v>523</v>
      </c>
      <c r="C120" s="69" t="s">
        <v>158</v>
      </c>
      <c r="D120" s="69"/>
      <c r="E120" s="70">
        <v>5000</v>
      </c>
      <c r="F120" s="70">
        <v>9000</v>
      </c>
      <c r="G120" s="70">
        <v>7972.78</v>
      </c>
    </row>
    <row r="121" spans="1:7" x14ac:dyDescent="0.35">
      <c r="A121" s="68" t="s">
        <v>227</v>
      </c>
      <c r="B121" s="69" t="s">
        <v>523</v>
      </c>
      <c r="C121" s="69" t="s">
        <v>228</v>
      </c>
      <c r="D121" s="69"/>
      <c r="E121" s="70">
        <v>5000</v>
      </c>
      <c r="F121" s="70">
        <v>9000</v>
      </c>
      <c r="G121" s="70">
        <v>7972.78</v>
      </c>
    </row>
    <row r="122" spans="1:7" ht="31.2" x14ac:dyDescent="0.35">
      <c r="A122" s="68" t="s">
        <v>198</v>
      </c>
      <c r="B122" s="69" t="s">
        <v>523</v>
      </c>
      <c r="C122" s="69" t="s">
        <v>228</v>
      </c>
      <c r="D122" s="69" t="s">
        <v>200</v>
      </c>
      <c r="E122" s="70">
        <v>5000</v>
      </c>
      <c r="F122" s="70">
        <v>9000</v>
      </c>
      <c r="G122" s="70">
        <v>7972.78</v>
      </c>
    </row>
    <row r="123" spans="1:7" x14ac:dyDescent="0.35">
      <c r="A123" s="68" t="s">
        <v>157</v>
      </c>
      <c r="B123" s="69" t="s">
        <v>524</v>
      </c>
      <c r="C123" s="69" t="s">
        <v>158</v>
      </c>
      <c r="D123" s="69"/>
      <c r="E123" s="70">
        <v>862.91</v>
      </c>
      <c r="F123" s="70">
        <v>0</v>
      </c>
      <c r="G123" s="70">
        <v>0</v>
      </c>
    </row>
    <row r="124" spans="1:7" x14ac:dyDescent="0.35">
      <c r="A124" s="68" t="s">
        <v>227</v>
      </c>
      <c r="B124" s="69" t="s">
        <v>524</v>
      </c>
      <c r="C124" s="69" t="s">
        <v>228</v>
      </c>
      <c r="D124" s="69"/>
      <c r="E124" s="70">
        <v>862.91</v>
      </c>
      <c r="F124" s="70">
        <v>0</v>
      </c>
      <c r="G124" s="70">
        <v>0</v>
      </c>
    </row>
    <row r="125" spans="1:7" ht="31.2" x14ac:dyDescent="0.35">
      <c r="A125" s="68" t="s">
        <v>198</v>
      </c>
      <c r="B125" s="69" t="s">
        <v>524</v>
      </c>
      <c r="C125" s="69" t="s">
        <v>228</v>
      </c>
      <c r="D125" s="69" t="s">
        <v>200</v>
      </c>
      <c r="E125" s="70">
        <v>862.91</v>
      </c>
      <c r="F125" s="70">
        <v>0</v>
      </c>
      <c r="G125" s="70">
        <v>0</v>
      </c>
    </row>
    <row r="126" spans="1:7" x14ac:dyDescent="0.35">
      <c r="A126" s="68" t="s">
        <v>157</v>
      </c>
      <c r="B126" s="69" t="s">
        <v>525</v>
      </c>
      <c r="C126" s="69" t="s">
        <v>158</v>
      </c>
      <c r="D126" s="69"/>
      <c r="E126" s="70">
        <v>0</v>
      </c>
      <c r="F126" s="70">
        <v>0</v>
      </c>
      <c r="G126" s="70">
        <v>26948.67</v>
      </c>
    </row>
    <row r="127" spans="1:7" x14ac:dyDescent="0.35">
      <c r="A127" s="68" t="s">
        <v>227</v>
      </c>
      <c r="B127" s="69" t="s">
        <v>525</v>
      </c>
      <c r="C127" s="69" t="s">
        <v>228</v>
      </c>
      <c r="D127" s="69"/>
      <c r="E127" s="70">
        <v>0</v>
      </c>
      <c r="F127" s="70">
        <v>0</v>
      </c>
      <c r="G127" s="70">
        <v>26948.67</v>
      </c>
    </row>
    <row r="128" spans="1:7" ht="31.2" x14ac:dyDescent="0.35">
      <c r="A128" s="68" t="s">
        <v>198</v>
      </c>
      <c r="B128" s="69" t="s">
        <v>525</v>
      </c>
      <c r="C128" s="69" t="s">
        <v>228</v>
      </c>
      <c r="D128" s="69" t="s">
        <v>200</v>
      </c>
      <c r="E128" s="70">
        <v>0</v>
      </c>
      <c r="F128" s="70">
        <v>0</v>
      </c>
      <c r="G128" s="70">
        <v>26948.67</v>
      </c>
    </row>
    <row r="129" spans="1:7" x14ac:dyDescent="0.35">
      <c r="A129" s="68" t="s">
        <v>157</v>
      </c>
      <c r="B129" s="69" t="s">
        <v>526</v>
      </c>
      <c r="C129" s="69" t="s">
        <v>158</v>
      </c>
      <c r="D129" s="69"/>
      <c r="E129" s="70">
        <v>0</v>
      </c>
      <c r="F129" s="70">
        <v>0</v>
      </c>
      <c r="G129" s="70">
        <v>4009.83</v>
      </c>
    </row>
    <row r="130" spans="1:7" x14ac:dyDescent="0.35">
      <c r="A130" s="68" t="s">
        <v>227</v>
      </c>
      <c r="B130" s="69" t="s">
        <v>526</v>
      </c>
      <c r="C130" s="69" t="s">
        <v>228</v>
      </c>
      <c r="D130" s="69"/>
      <c r="E130" s="70">
        <v>0</v>
      </c>
      <c r="F130" s="70">
        <v>0</v>
      </c>
      <c r="G130" s="70">
        <v>4009.83</v>
      </c>
    </row>
    <row r="131" spans="1:7" ht="31.2" x14ac:dyDescent="0.35">
      <c r="A131" s="68" t="s">
        <v>198</v>
      </c>
      <c r="B131" s="69" t="s">
        <v>526</v>
      </c>
      <c r="C131" s="69" t="s">
        <v>228</v>
      </c>
      <c r="D131" s="69" t="s">
        <v>200</v>
      </c>
      <c r="E131" s="70">
        <v>0</v>
      </c>
      <c r="F131" s="70">
        <v>0</v>
      </c>
      <c r="G131" s="70">
        <v>4009.83</v>
      </c>
    </row>
    <row r="132" spans="1:7" x14ac:dyDescent="0.35">
      <c r="A132" s="68" t="s">
        <v>157</v>
      </c>
      <c r="B132" s="69" t="s">
        <v>527</v>
      </c>
      <c r="C132" s="69" t="s">
        <v>158</v>
      </c>
      <c r="D132" s="69"/>
      <c r="E132" s="70">
        <v>0</v>
      </c>
      <c r="F132" s="70">
        <v>0</v>
      </c>
      <c r="G132" s="70">
        <v>5106.59</v>
      </c>
    </row>
    <row r="133" spans="1:7" x14ac:dyDescent="0.35">
      <c r="A133" s="68" t="s">
        <v>227</v>
      </c>
      <c r="B133" s="69" t="s">
        <v>527</v>
      </c>
      <c r="C133" s="69" t="s">
        <v>228</v>
      </c>
      <c r="D133" s="69"/>
      <c r="E133" s="70">
        <v>0</v>
      </c>
      <c r="F133" s="70">
        <v>0</v>
      </c>
      <c r="G133" s="70">
        <v>5106.59</v>
      </c>
    </row>
    <row r="134" spans="1:7" ht="31.2" x14ac:dyDescent="0.35">
      <c r="A134" s="68" t="s">
        <v>198</v>
      </c>
      <c r="B134" s="69" t="s">
        <v>527</v>
      </c>
      <c r="C134" s="69" t="s">
        <v>228</v>
      </c>
      <c r="D134" s="69" t="s">
        <v>200</v>
      </c>
      <c r="E134" s="70">
        <v>0</v>
      </c>
      <c r="F134" s="70">
        <v>0</v>
      </c>
      <c r="G134" s="70">
        <v>5106.59</v>
      </c>
    </row>
    <row r="135" spans="1:7" x14ac:dyDescent="0.35">
      <c r="A135" s="68" t="s">
        <v>157</v>
      </c>
      <c r="B135" s="69" t="s">
        <v>528</v>
      </c>
      <c r="C135" s="69" t="s">
        <v>158</v>
      </c>
      <c r="D135" s="69"/>
      <c r="E135" s="70">
        <v>509.71</v>
      </c>
      <c r="F135" s="70">
        <v>1840.62</v>
      </c>
      <c r="G135" s="70">
        <v>2893.46</v>
      </c>
    </row>
    <row r="136" spans="1:7" x14ac:dyDescent="0.35">
      <c r="A136" s="68" t="s">
        <v>227</v>
      </c>
      <c r="B136" s="69" t="s">
        <v>528</v>
      </c>
      <c r="C136" s="69" t="s">
        <v>228</v>
      </c>
      <c r="D136" s="69"/>
      <c r="E136" s="70">
        <v>509.71</v>
      </c>
      <c r="F136" s="70">
        <v>1840.62</v>
      </c>
      <c r="G136" s="70">
        <v>2893.46</v>
      </c>
    </row>
    <row r="137" spans="1:7" ht="31.2" x14ac:dyDescent="0.35">
      <c r="A137" s="68" t="s">
        <v>198</v>
      </c>
      <c r="B137" s="69" t="s">
        <v>528</v>
      </c>
      <c r="C137" s="69" t="s">
        <v>228</v>
      </c>
      <c r="D137" s="69" t="s">
        <v>200</v>
      </c>
      <c r="E137" s="70">
        <v>509.71</v>
      </c>
      <c r="F137" s="70">
        <v>1840.62</v>
      </c>
      <c r="G137" s="70">
        <v>2893.46</v>
      </c>
    </row>
    <row r="138" spans="1:7" x14ac:dyDescent="0.35">
      <c r="A138" s="68" t="s">
        <v>157</v>
      </c>
      <c r="B138" s="69" t="s">
        <v>529</v>
      </c>
      <c r="C138" s="69" t="s">
        <v>158</v>
      </c>
      <c r="D138" s="69"/>
      <c r="E138" s="70">
        <v>70400</v>
      </c>
      <c r="F138" s="70">
        <v>281600</v>
      </c>
      <c r="G138" s="70">
        <v>447.19</v>
      </c>
    </row>
    <row r="139" spans="1:7" x14ac:dyDescent="0.35">
      <c r="A139" s="68" t="s">
        <v>227</v>
      </c>
      <c r="B139" s="69" t="s">
        <v>529</v>
      </c>
      <c r="C139" s="69" t="s">
        <v>228</v>
      </c>
      <c r="D139" s="69"/>
      <c r="E139" s="70">
        <v>70400</v>
      </c>
      <c r="F139" s="70">
        <v>281600</v>
      </c>
      <c r="G139" s="70">
        <v>447.19</v>
      </c>
    </row>
    <row r="140" spans="1:7" ht="31.2" x14ac:dyDescent="0.35">
      <c r="A140" s="68" t="s">
        <v>198</v>
      </c>
      <c r="B140" s="69" t="s">
        <v>529</v>
      </c>
      <c r="C140" s="69" t="s">
        <v>228</v>
      </c>
      <c r="D140" s="69" t="s">
        <v>200</v>
      </c>
      <c r="E140" s="70">
        <v>70400</v>
      </c>
      <c r="F140" s="70">
        <v>281600</v>
      </c>
      <c r="G140" s="70">
        <v>447.19</v>
      </c>
    </row>
    <row r="141" spans="1:7" x14ac:dyDescent="0.35">
      <c r="A141" s="68" t="s">
        <v>157</v>
      </c>
      <c r="B141" s="69" t="s">
        <v>530</v>
      </c>
      <c r="C141" s="69" t="s">
        <v>158</v>
      </c>
      <c r="D141" s="69"/>
      <c r="E141" s="70">
        <v>33025</v>
      </c>
      <c r="F141" s="70">
        <v>1782.52</v>
      </c>
      <c r="G141" s="70">
        <v>1868.08</v>
      </c>
    </row>
    <row r="142" spans="1:7" x14ac:dyDescent="0.35">
      <c r="A142" s="68" t="s">
        <v>227</v>
      </c>
      <c r="B142" s="69" t="s">
        <v>530</v>
      </c>
      <c r="C142" s="69" t="s">
        <v>228</v>
      </c>
      <c r="D142" s="69"/>
      <c r="E142" s="70">
        <v>33025</v>
      </c>
      <c r="F142" s="70">
        <v>1782.52</v>
      </c>
      <c r="G142" s="70">
        <v>1868.08</v>
      </c>
    </row>
    <row r="143" spans="1:7" ht="31.2" x14ac:dyDescent="0.35">
      <c r="A143" s="68" t="s">
        <v>198</v>
      </c>
      <c r="B143" s="69" t="s">
        <v>530</v>
      </c>
      <c r="C143" s="69" t="s">
        <v>228</v>
      </c>
      <c r="D143" s="69" t="s">
        <v>200</v>
      </c>
      <c r="E143" s="70">
        <v>33025</v>
      </c>
      <c r="F143" s="70">
        <v>1782.52</v>
      </c>
      <c r="G143" s="70">
        <v>1868.08</v>
      </c>
    </row>
    <row r="144" spans="1:7" x14ac:dyDescent="0.35">
      <c r="A144" s="68" t="s">
        <v>157</v>
      </c>
      <c r="B144" s="69" t="s">
        <v>531</v>
      </c>
      <c r="C144" s="69" t="s">
        <v>158</v>
      </c>
      <c r="D144" s="69"/>
      <c r="E144" s="70">
        <v>1948.73</v>
      </c>
      <c r="F144" s="70">
        <v>2042.27</v>
      </c>
      <c r="G144" s="70">
        <v>0</v>
      </c>
    </row>
    <row r="145" spans="1:7" x14ac:dyDescent="0.35">
      <c r="A145" s="68" t="s">
        <v>227</v>
      </c>
      <c r="B145" s="69" t="s">
        <v>531</v>
      </c>
      <c r="C145" s="69" t="s">
        <v>228</v>
      </c>
      <c r="D145" s="69"/>
      <c r="E145" s="70">
        <v>1948.73</v>
      </c>
      <c r="F145" s="70">
        <v>2042.27</v>
      </c>
      <c r="G145" s="70">
        <v>0</v>
      </c>
    </row>
    <row r="146" spans="1:7" ht="31.2" x14ac:dyDescent="0.35">
      <c r="A146" s="68" t="s">
        <v>198</v>
      </c>
      <c r="B146" s="69" t="s">
        <v>531</v>
      </c>
      <c r="C146" s="69" t="s">
        <v>228</v>
      </c>
      <c r="D146" s="69" t="s">
        <v>200</v>
      </c>
      <c r="E146" s="70">
        <v>1948.73</v>
      </c>
      <c r="F146" s="70">
        <v>2042.27</v>
      </c>
      <c r="G146" s="70">
        <v>0</v>
      </c>
    </row>
    <row r="147" spans="1:7" x14ac:dyDescent="0.35">
      <c r="A147" s="68" t="s">
        <v>157</v>
      </c>
      <c r="B147" s="69" t="s">
        <v>532</v>
      </c>
      <c r="C147" s="69" t="s">
        <v>158</v>
      </c>
      <c r="D147" s="69"/>
      <c r="E147" s="70">
        <v>1713.43</v>
      </c>
      <c r="F147" s="70">
        <v>688.15</v>
      </c>
      <c r="G147" s="70">
        <v>0</v>
      </c>
    </row>
    <row r="148" spans="1:7" x14ac:dyDescent="0.35">
      <c r="A148" s="68" t="s">
        <v>227</v>
      </c>
      <c r="B148" s="69" t="s">
        <v>532</v>
      </c>
      <c r="C148" s="69" t="s">
        <v>228</v>
      </c>
      <c r="D148" s="69"/>
      <c r="E148" s="70">
        <v>1713.43</v>
      </c>
      <c r="F148" s="70">
        <v>688.15</v>
      </c>
      <c r="G148" s="70">
        <v>0</v>
      </c>
    </row>
    <row r="149" spans="1:7" ht="31.2" x14ac:dyDescent="0.35">
      <c r="A149" s="68" t="s">
        <v>198</v>
      </c>
      <c r="B149" s="69" t="s">
        <v>532</v>
      </c>
      <c r="C149" s="69" t="s">
        <v>228</v>
      </c>
      <c r="D149" s="69" t="s">
        <v>200</v>
      </c>
      <c r="E149" s="70">
        <v>1713.43</v>
      </c>
      <c r="F149" s="70">
        <v>688.15</v>
      </c>
      <c r="G149" s="70">
        <v>0</v>
      </c>
    </row>
    <row r="150" spans="1:7" x14ac:dyDescent="0.35">
      <c r="A150" s="68" t="s">
        <v>157</v>
      </c>
      <c r="B150" s="69" t="s">
        <v>533</v>
      </c>
      <c r="C150" s="69" t="s">
        <v>158</v>
      </c>
      <c r="D150" s="69"/>
      <c r="E150" s="70">
        <v>7862.44</v>
      </c>
      <c r="F150" s="70">
        <v>28416.55</v>
      </c>
      <c r="G150" s="70">
        <v>0</v>
      </c>
    </row>
    <row r="151" spans="1:7" x14ac:dyDescent="0.35">
      <c r="A151" s="68" t="s">
        <v>227</v>
      </c>
      <c r="B151" s="69" t="s">
        <v>533</v>
      </c>
      <c r="C151" s="69" t="s">
        <v>228</v>
      </c>
      <c r="D151" s="69"/>
      <c r="E151" s="70">
        <v>7862.44</v>
      </c>
      <c r="F151" s="70">
        <v>28416.55</v>
      </c>
      <c r="G151" s="70">
        <v>0</v>
      </c>
    </row>
    <row r="152" spans="1:7" ht="31.2" x14ac:dyDescent="0.35">
      <c r="A152" s="68" t="s">
        <v>198</v>
      </c>
      <c r="B152" s="69" t="s">
        <v>533</v>
      </c>
      <c r="C152" s="69" t="s">
        <v>228</v>
      </c>
      <c r="D152" s="69" t="s">
        <v>200</v>
      </c>
      <c r="E152" s="70">
        <v>7862.44</v>
      </c>
      <c r="F152" s="70">
        <v>28416.55</v>
      </c>
      <c r="G152" s="70">
        <v>0</v>
      </c>
    </row>
    <row r="153" spans="1:7" x14ac:dyDescent="0.35">
      <c r="A153" s="68" t="s">
        <v>157</v>
      </c>
      <c r="B153" s="69" t="s">
        <v>534</v>
      </c>
      <c r="C153" s="69" t="s">
        <v>158</v>
      </c>
      <c r="D153" s="69"/>
      <c r="E153" s="70">
        <v>1570.68</v>
      </c>
      <c r="F153" s="70">
        <v>0</v>
      </c>
      <c r="G153" s="70">
        <v>0</v>
      </c>
    </row>
    <row r="154" spans="1:7" x14ac:dyDescent="0.35">
      <c r="A154" s="68" t="s">
        <v>227</v>
      </c>
      <c r="B154" s="69" t="s">
        <v>534</v>
      </c>
      <c r="C154" s="69" t="s">
        <v>228</v>
      </c>
      <c r="D154" s="69"/>
      <c r="E154" s="70">
        <v>1570.68</v>
      </c>
      <c r="F154" s="70">
        <v>0</v>
      </c>
      <c r="G154" s="70">
        <v>0</v>
      </c>
    </row>
    <row r="155" spans="1:7" ht="31.2" x14ac:dyDescent="0.35">
      <c r="A155" s="68" t="s">
        <v>198</v>
      </c>
      <c r="B155" s="69" t="s">
        <v>534</v>
      </c>
      <c r="C155" s="69" t="s">
        <v>228</v>
      </c>
      <c r="D155" s="69" t="s">
        <v>200</v>
      </c>
      <c r="E155" s="70">
        <v>1570.68</v>
      </c>
      <c r="F155" s="70">
        <v>0</v>
      </c>
      <c r="G155" s="70">
        <v>0</v>
      </c>
    </row>
    <row r="156" spans="1:7" x14ac:dyDescent="0.35">
      <c r="A156" s="68" t="s">
        <v>157</v>
      </c>
      <c r="B156" s="69" t="s">
        <v>535</v>
      </c>
      <c r="C156" s="69" t="s">
        <v>158</v>
      </c>
      <c r="D156" s="69"/>
      <c r="E156" s="70">
        <v>617.41</v>
      </c>
      <c r="F156" s="70">
        <v>0</v>
      </c>
      <c r="G156" s="70">
        <v>0</v>
      </c>
    </row>
    <row r="157" spans="1:7" x14ac:dyDescent="0.35">
      <c r="A157" s="68" t="s">
        <v>227</v>
      </c>
      <c r="B157" s="69" t="s">
        <v>535</v>
      </c>
      <c r="C157" s="69" t="s">
        <v>228</v>
      </c>
      <c r="D157" s="69"/>
      <c r="E157" s="70">
        <v>617.41</v>
      </c>
      <c r="F157" s="70">
        <v>0</v>
      </c>
      <c r="G157" s="70">
        <v>0</v>
      </c>
    </row>
    <row r="158" spans="1:7" ht="31.2" x14ac:dyDescent="0.35">
      <c r="A158" s="68" t="s">
        <v>198</v>
      </c>
      <c r="B158" s="69" t="s">
        <v>535</v>
      </c>
      <c r="C158" s="69" t="s">
        <v>228</v>
      </c>
      <c r="D158" s="69" t="s">
        <v>200</v>
      </c>
      <c r="E158" s="70">
        <v>617.41</v>
      </c>
      <c r="F158" s="70">
        <v>0</v>
      </c>
      <c r="G158" s="70">
        <v>0</v>
      </c>
    </row>
    <row r="159" spans="1:7" x14ac:dyDescent="0.35">
      <c r="A159" s="68" t="s">
        <v>157</v>
      </c>
      <c r="B159" s="69" t="s">
        <v>536</v>
      </c>
      <c r="C159" s="69" t="s">
        <v>158</v>
      </c>
      <c r="D159" s="69"/>
      <c r="E159" s="70">
        <v>1992.81</v>
      </c>
      <c r="F159" s="70">
        <v>0</v>
      </c>
      <c r="G159" s="70">
        <v>0</v>
      </c>
    </row>
    <row r="160" spans="1:7" x14ac:dyDescent="0.35">
      <c r="A160" s="68" t="s">
        <v>227</v>
      </c>
      <c r="B160" s="69" t="s">
        <v>536</v>
      </c>
      <c r="C160" s="69" t="s">
        <v>228</v>
      </c>
      <c r="D160" s="69"/>
      <c r="E160" s="70">
        <v>1992.81</v>
      </c>
      <c r="F160" s="70">
        <v>0</v>
      </c>
      <c r="G160" s="70">
        <v>0</v>
      </c>
    </row>
    <row r="161" spans="1:7" ht="31.2" x14ac:dyDescent="0.35">
      <c r="A161" s="68" t="s">
        <v>198</v>
      </c>
      <c r="B161" s="69" t="s">
        <v>536</v>
      </c>
      <c r="C161" s="69" t="s">
        <v>228</v>
      </c>
      <c r="D161" s="69" t="s">
        <v>200</v>
      </c>
      <c r="E161" s="70">
        <v>1992.81</v>
      </c>
      <c r="F161" s="70">
        <v>0</v>
      </c>
      <c r="G161" s="70">
        <v>0</v>
      </c>
    </row>
    <row r="162" spans="1:7" x14ac:dyDescent="0.35">
      <c r="A162" s="68" t="s">
        <v>157</v>
      </c>
      <c r="B162" s="69" t="s">
        <v>404</v>
      </c>
      <c r="C162" s="69" t="s">
        <v>158</v>
      </c>
      <c r="D162" s="69"/>
      <c r="E162" s="70">
        <v>85973.53</v>
      </c>
      <c r="F162" s="70">
        <v>75710.7</v>
      </c>
      <c r="G162" s="70">
        <v>75660.7</v>
      </c>
    </row>
    <row r="163" spans="1:7" x14ac:dyDescent="0.35">
      <c r="A163" s="68" t="s">
        <v>227</v>
      </c>
      <c r="B163" s="69" t="s">
        <v>404</v>
      </c>
      <c r="C163" s="69" t="s">
        <v>228</v>
      </c>
      <c r="D163" s="69"/>
      <c r="E163" s="70">
        <v>85973.53</v>
      </c>
      <c r="F163" s="70">
        <v>75710.7</v>
      </c>
      <c r="G163" s="70">
        <v>75660.7</v>
      </c>
    </row>
    <row r="164" spans="1:7" ht="31.2" x14ac:dyDescent="0.35">
      <c r="A164" s="68" t="s">
        <v>131</v>
      </c>
      <c r="B164" s="69" t="s">
        <v>404</v>
      </c>
      <c r="C164" s="69" t="s">
        <v>228</v>
      </c>
      <c r="D164" s="69" t="s">
        <v>132</v>
      </c>
      <c r="E164" s="70">
        <v>85973.53</v>
      </c>
      <c r="F164" s="70">
        <v>75710.7</v>
      </c>
      <c r="G164" s="70">
        <v>75660.7</v>
      </c>
    </row>
    <row r="165" spans="1:7" x14ac:dyDescent="0.35">
      <c r="A165" s="68" t="s">
        <v>157</v>
      </c>
      <c r="B165" s="69" t="s">
        <v>537</v>
      </c>
      <c r="C165" s="69" t="s">
        <v>158</v>
      </c>
      <c r="D165" s="69"/>
      <c r="E165" s="70">
        <v>70561.84</v>
      </c>
      <c r="F165" s="70">
        <v>0</v>
      </c>
      <c r="G165" s="70">
        <v>0</v>
      </c>
    </row>
    <row r="166" spans="1:7" x14ac:dyDescent="0.35">
      <c r="A166" s="68" t="s">
        <v>227</v>
      </c>
      <c r="B166" s="69" t="s">
        <v>537</v>
      </c>
      <c r="C166" s="69" t="s">
        <v>228</v>
      </c>
      <c r="D166" s="69"/>
      <c r="E166" s="70">
        <v>70561.84</v>
      </c>
      <c r="F166" s="70">
        <v>0</v>
      </c>
      <c r="G166" s="70">
        <v>0</v>
      </c>
    </row>
    <row r="167" spans="1:7" ht="31.2" x14ac:dyDescent="0.35">
      <c r="A167" s="68" t="s">
        <v>198</v>
      </c>
      <c r="B167" s="69" t="s">
        <v>537</v>
      </c>
      <c r="C167" s="69" t="s">
        <v>228</v>
      </c>
      <c r="D167" s="69" t="s">
        <v>200</v>
      </c>
      <c r="E167" s="70">
        <v>70561.84</v>
      </c>
      <c r="F167" s="70">
        <v>0</v>
      </c>
      <c r="G167" s="70">
        <v>0</v>
      </c>
    </row>
    <row r="168" spans="1:7" x14ac:dyDescent="0.35">
      <c r="A168" s="68" t="s">
        <v>157</v>
      </c>
      <c r="B168" s="69" t="s">
        <v>538</v>
      </c>
      <c r="C168" s="69" t="s">
        <v>158</v>
      </c>
      <c r="D168" s="69"/>
      <c r="E168" s="70">
        <v>57443.360000000001</v>
      </c>
      <c r="F168" s="70">
        <v>0</v>
      </c>
      <c r="G168" s="70">
        <v>0</v>
      </c>
    </row>
    <row r="169" spans="1:7" x14ac:dyDescent="0.35">
      <c r="A169" s="68" t="s">
        <v>227</v>
      </c>
      <c r="B169" s="69" t="s">
        <v>538</v>
      </c>
      <c r="C169" s="69" t="s">
        <v>228</v>
      </c>
      <c r="D169" s="69"/>
      <c r="E169" s="70">
        <v>57443.360000000001</v>
      </c>
      <c r="F169" s="70">
        <v>0</v>
      </c>
      <c r="G169" s="70">
        <v>0</v>
      </c>
    </row>
    <row r="170" spans="1:7" ht="31.2" x14ac:dyDescent="0.35">
      <c r="A170" s="68" t="s">
        <v>198</v>
      </c>
      <c r="B170" s="69" t="s">
        <v>538</v>
      </c>
      <c r="C170" s="69" t="s">
        <v>228</v>
      </c>
      <c r="D170" s="69" t="s">
        <v>200</v>
      </c>
      <c r="E170" s="70">
        <v>57443.360000000001</v>
      </c>
      <c r="F170" s="70">
        <v>0</v>
      </c>
      <c r="G170" s="70">
        <v>0</v>
      </c>
    </row>
    <row r="171" spans="1:7" x14ac:dyDescent="0.35">
      <c r="A171" s="68" t="s">
        <v>601</v>
      </c>
      <c r="B171" s="69" t="s">
        <v>602</v>
      </c>
      <c r="C171" s="69"/>
      <c r="D171" s="69"/>
      <c r="E171" s="70">
        <v>1457109.11</v>
      </c>
      <c r="F171" s="70">
        <v>1155032.67</v>
      </c>
      <c r="G171" s="70">
        <v>1155032.67</v>
      </c>
    </row>
    <row r="172" spans="1:7" x14ac:dyDescent="0.35">
      <c r="A172" s="68" t="s">
        <v>157</v>
      </c>
      <c r="B172" s="69" t="s">
        <v>539</v>
      </c>
      <c r="C172" s="69" t="s">
        <v>158</v>
      </c>
      <c r="D172" s="69"/>
      <c r="E172" s="70">
        <v>940753.11</v>
      </c>
      <c r="F172" s="70">
        <v>824182.67</v>
      </c>
      <c r="G172" s="70">
        <v>824182.67</v>
      </c>
    </row>
    <row r="173" spans="1:7" x14ac:dyDescent="0.35">
      <c r="A173" s="68" t="s">
        <v>227</v>
      </c>
      <c r="B173" s="69" t="s">
        <v>539</v>
      </c>
      <c r="C173" s="69" t="s">
        <v>228</v>
      </c>
      <c r="D173" s="69"/>
      <c r="E173" s="70">
        <v>940753.11</v>
      </c>
      <c r="F173" s="70">
        <v>824182.67</v>
      </c>
      <c r="G173" s="70">
        <v>824182.67</v>
      </c>
    </row>
    <row r="174" spans="1:7" ht="31.2" x14ac:dyDescent="0.35">
      <c r="A174" s="68" t="s">
        <v>131</v>
      </c>
      <c r="B174" s="69" t="s">
        <v>539</v>
      </c>
      <c r="C174" s="69" t="s">
        <v>228</v>
      </c>
      <c r="D174" s="69" t="s">
        <v>132</v>
      </c>
      <c r="E174" s="70">
        <v>940753.11</v>
      </c>
      <c r="F174" s="70">
        <v>824182.67</v>
      </c>
      <c r="G174" s="70">
        <v>824182.67</v>
      </c>
    </row>
    <row r="175" spans="1:7" x14ac:dyDescent="0.35">
      <c r="A175" s="68" t="s">
        <v>157</v>
      </c>
      <c r="B175" s="69" t="s">
        <v>540</v>
      </c>
      <c r="C175" s="69" t="s">
        <v>158</v>
      </c>
      <c r="D175" s="69"/>
      <c r="E175" s="70">
        <v>516356</v>
      </c>
      <c r="F175" s="70">
        <v>330850</v>
      </c>
      <c r="G175" s="70">
        <v>330850</v>
      </c>
    </row>
    <row r="176" spans="1:7" x14ac:dyDescent="0.35">
      <c r="A176" s="68" t="s">
        <v>227</v>
      </c>
      <c r="B176" s="69" t="s">
        <v>540</v>
      </c>
      <c r="C176" s="69" t="s">
        <v>228</v>
      </c>
      <c r="D176" s="69"/>
      <c r="E176" s="70">
        <v>516356</v>
      </c>
      <c r="F176" s="70">
        <v>330850</v>
      </c>
      <c r="G176" s="70">
        <v>330850</v>
      </c>
    </row>
    <row r="177" spans="1:7" ht="31.2" x14ac:dyDescent="0.35">
      <c r="A177" s="68" t="s">
        <v>131</v>
      </c>
      <c r="B177" s="69" t="s">
        <v>540</v>
      </c>
      <c r="C177" s="69" t="s">
        <v>228</v>
      </c>
      <c r="D177" s="69" t="s">
        <v>132</v>
      </c>
      <c r="E177" s="70">
        <v>516356</v>
      </c>
      <c r="F177" s="70">
        <v>330850</v>
      </c>
      <c r="G177" s="70">
        <v>330850</v>
      </c>
    </row>
    <row r="178" spans="1:7" x14ac:dyDescent="0.35">
      <c r="A178" s="68" t="s">
        <v>603</v>
      </c>
      <c r="B178" s="69" t="s">
        <v>604</v>
      </c>
      <c r="C178" s="69"/>
      <c r="D178" s="69"/>
      <c r="E178" s="70">
        <v>134635.64000000001</v>
      </c>
      <c r="F178" s="70">
        <v>134635.64000000001</v>
      </c>
      <c r="G178" s="70">
        <v>134635.64000000001</v>
      </c>
    </row>
    <row r="179" spans="1:7" x14ac:dyDescent="0.35">
      <c r="A179" s="68" t="s">
        <v>157</v>
      </c>
      <c r="B179" s="69" t="s">
        <v>511</v>
      </c>
      <c r="C179" s="69" t="s">
        <v>158</v>
      </c>
      <c r="D179" s="69"/>
      <c r="E179" s="70">
        <v>134635.64000000001</v>
      </c>
      <c r="F179" s="70">
        <v>134635.64000000001</v>
      </c>
      <c r="G179" s="70">
        <v>134635.64000000001</v>
      </c>
    </row>
    <row r="180" spans="1:7" x14ac:dyDescent="0.35">
      <c r="A180" s="68" t="s">
        <v>509</v>
      </c>
      <c r="B180" s="69" t="s">
        <v>511</v>
      </c>
      <c r="C180" s="69" t="s">
        <v>510</v>
      </c>
      <c r="D180" s="69"/>
      <c r="E180" s="70">
        <v>134635.64000000001</v>
      </c>
      <c r="F180" s="70">
        <v>134635.64000000001</v>
      </c>
      <c r="G180" s="70">
        <v>134635.64000000001</v>
      </c>
    </row>
    <row r="181" spans="1:7" x14ac:dyDescent="0.35">
      <c r="A181" s="68" t="s">
        <v>137</v>
      </c>
      <c r="B181" s="69" t="s">
        <v>511</v>
      </c>
      <c r="C181" s="69" t="s">
        <v>510</v>
      </c>
      <c r="D181" s="69" t="s">
        <v>139</v>
      </c>
      <c r="E181" s="70">
        <v>134635.64000000001</v>
      </c>
      <c r="F181" s="70">
        <v>134635.64000000001</v>
      </c>
      <c r="G181" s="70">
        <v>134635.64000000001</v>
      </c>
    </row>
    <row r="182" spans="1:7" ht="31.2" x14ac:dyDescent="0.35">
      <c r="A182" s="68" t="s">
        <v>605</v>
      </c>
      <c r="B182" s="69" t="s">
        <v>606</v>
      </c>
      <c r="C182" s="69"/>
      <c r="D182" s="69"/>
      <c r="E182" s="70">
        <v>35853.79</v>
      </c>
      <c r="F182" s="70">
        <v>31283.33</v>
      </c>
      <c r="G182" s="70">
        <v>59249.22</v>
      </c>
    </row>
    <row r="183" spans="1:7" x14ac:dyDescent="0.35">
      <c r="A183" s="68" t="s">
        <v>157</v>
      </c>
      <c r="B183" s="69" t="s">
        <v>541</v>
      </c>
      <c r="C183" s="69" t="s">
        <v>158</v>
      </c>
      <c r="D183" s="69"/>
      <c r="E183" s="70">
        <v>35853.79</v>
      </c>
      <c r="F183" s="70">
        <v>31283.33</v>
      </c>
      <c r="G183" s="70">
        <v>59249.22</v>
      </c>
    </row>
    <row r="184" spans="1:7" x14ac:dyDescent="0.35">
      <c r="A184" s="68" t="s">
        <v>227</v>
      </c>
      <c r="B184" s="69" t="s">
        <v>541</v>
      </c>
      <c r="C184" s="69" t="s">
        <v>228</v>
      </c>
      <c r="D184" s="69"/>
      <c r="E184" s="70">
        <v>35853.79</v>
      </c>
      <c r="F184" s="70">
        <v>31283.33</v>
      </c>
      <c r="G184" s="70">
        <v>59249.22</v>
      </c>
    </row>
    <row r="185" spans="1:7" ht="31.2" x14ac:dyDescent="0.35">
      <c r="A185" s="68" t="s">
        <v>198</v>
      </c>
      <c r="B185" s="69" t="s">
        <v>541</v>
      </c>
      <c r="C185" s="69" t="s">
        <v>228</v>
      </c>
      <c r="D185" s="69" t="s">
        <v>200</v>
      </c>
      <c r="E185" s="70">
        <v>35853.79</v>
      </c>
      <c r="F185" s="70">
        <v>31283.33</v>
      </c>
      <c r="G185" s="70">
        <v>59249.22</v>
      </c>
    </row>
    <row r="186" spans="1:7" ht="31.2" x14ac:dyDescent="0.35">
      <c r="A186" s="68" t="s">
        <v>231</v>
      </c>
      <c r="B186" s="69" t="s">
        <v>232</v>
      </c>
      <c r="C186" s="69"/>
      <c r="D186" s="69"/>
      <c r="E186" s="70">
        <v>3234221.27</v>
      </c>
      <c r="F186" s="70">
        <v>2961513.42</v>
      </c>
      <c r="G186" s="70">
        <v>2914182.62</v>
      </c>
    </row>
    <row r="187" spans="1:7" x14ac:dyDescent="0.35">
      <c r="A187" s="68" t="s">
        <v>607</v>
      </c>
      <c r="B187" s="69" t="s">
        <v>608</v>
      </c>
      <c r="C187" s="69"/>
      <c r="D187" s="69"/>
      <c r="E187" s="70">
        <v>2186492.9300000002</v>
      </c>
      <c r="F187" s="70">
        <v>2262992.08</v>
      </c>
      <c r="G187" s="70">
        <v>2215661.2799999998</v>
      </c>
    </row>
    <row r="188" spans="1:7" x14ac:dyDescent="0.35">
      <c r="A188" s="68" t="s">
        <v>157</v>
      </c>
      <c r="B188" s="69" t="s">
        <v>233</v>
      </c>
      <c r="C188" s="69" t="s">
        <v>158</v>
      </c>
      <c r="D188" s="69"/>
      <c r="E188" s="70">
        <v>948665.84</v>
      </c>
      <c r="F188" s="70">
        <v>1054073.6200000001</v>
      </c>
      <c r="G188" s="70">
        <v>1006909.62</v>
      </c>
    </row>
    <row r="189" spans="1:7" x14ac:dyDescent="0.35">
      <c r="A189" s="68" t="s">
        <v>227</v>
      </c>
      <c r="B189" s="69" t="s">
        <v>233</v>
      </c>
      <c r="C189" s="69" t="s">
        <v>228</v>
      </c>
      <c r="D189" s="69"/>
      <c r="E189" s="70">
        <v>948665.84</v>
      </c>
      <c r="F189" s="70">
        <v>1054073.6200000001</v>
      </c>
      <c r="G189" s="70">
        <v>1006909.62</v>
      </c>
    </row>
    <row r="190" spans="1:7" ht="31.2" x14ac:dyDescent="0.35">
      <c r="A190" s="68" t="s">
        <v>131</v>
      </c>
      <c r="B190" s="69" t="s">
        <v>233</v>
      </c>
      <c r="C190" s="69" t="s">
        <v>228</v>
      </c>
      <c r="D190" s="69" t="s">
        <v>132</v>
      </c>
      <c r="E190" s="70">
        <v>925835.22</v>
      </c>
      <c r="F190" s="70">
        <v>1032354</v>
      </c>
      <c r="G190" s="70">
        <v>985190</v>
      </c>
    </row>
    <row r="191" spans="1:7" ht="31.2" x14ac:dyDescent="0.35">
      <c r="A191" s="68" t="s">
        <v>151</v>
      </c>
      <c r="B191" s="69" t="s">
        <v>233</v>
      </c>
      <c r="C191" s="69" t="s">
        <v>228</v>
      </c>
      <c r="D191" s="69" t="s">
        <v>153</v>
      </c>
      <c r="E191" s="70">
        <v>6940.62</v>
      </c>
      <c r="F191" s="70">
        <v>6415.62</v>
      </c>
      <c r="G191" s="70">
        <v>6415.62</v>
      </c>
    </row>
    <row r="192" spans="1:7" x14ac:dyDescent="0.35">
      <c r="A192" s="68" t="s">
        <v>137</v>
      </c>
      <c r="B192" s="69" t="s">
        <v>233</v>
      </c>
      <c r="C192" s="69" t="s">
        <v>228</v>
      </c>
      <c r="D192" s="69" t="s">
        <v>139</v>
      </c>
      <c r="E192" s="70">
        <v>15890</v>
      </c>
      <c r="F192" s="70">
        <v>15304</v>
      </c>
      <c r="G192" s="70">
        <v>15304</v>
      </c>
    </row>
    <row r="193" spans="1:7" x14ac:dyDescent="0.35">
      <c r="A193" s="68" t="s">
        <v>157</v>
      </c>
      <c r="B193" s="69" t="s">
        <v>234</v>
      </c>
      <c r="C193" s="69" t="s">
        <v>158</v>
      </c>
      <c r="D193" s="69"/>
      <c r="E193" s="70">
        <v>1085434.1000000001</v>
      </c>
      <c r="F193" s="70">
        <v>1086525.47</v>
      </c>
      <c r="G193" s="70">
        <v>1086358.67</v>
      </c>
    </row>
    <row r="194" spans="1:7" x14ac:dyDescent="0.35">
      <c r="A194" s="68" t="s">
        <v>227</v>
      </c>
      <c r="B194" s="69" t="s">
        <v>234</v>
      </c>
      <c r="C194" s="69" t="s">
        <v>228</v>
      </c>
      <c r="D194" s="69"/>
      <c r="E194" s="70">
        <v>1085434.1000000001</v>
      </c>
      <c r="F194" s="70">
        <v>1086525.47</v>
      </c>
      <c r="G194" s="70">
        <v>1086358.67</v>
      </c>
    </row>
    <row r="195" spans="1:7" ht="31.2" x14ac:dyDescent="0.35">
      <c r="A195" s="68" t="s">
        <v>151</v>
      </c>
      <c r="B195" s="69" t="s">
        <v>234</v>
      </c>
      <c r="C195" s="69" t="s">
        <v>228</v>
      </c>
      <c r="D195" s="69" t="s">
        <v>153</v>
      </c>
      <c r="E195" s="70">
        <v>1085434.1000000001</v>
      </c>
      <c r="F195" s="70">
        <v>1086525.47</v>
      </c>
      <c r="G195" s="70">
        <v>1086358.67</v>
      </c>
    </row>
    <row r="196" spans="1:7" x14ac:dyDescent="0.35">
      <c r="A196" s="68" t="s">
        <v>157</v>
      </c>
      <c r="B196" s="69" t="s">
        <v>405</v>
      </c>
      <c r="C196" s="69" t="s">
        <v>158</v>
      </c>
      <c r="D196" s="69"/>
      <c r="E196" s="70">
        <v>10094.99</v>
      </c>
      <c r="F196" s="70">
        <v>10094.99</v>
      </c>
      <c r="G196" s="70">
        <v>10094.99</v>
      </c>
    </row>
    <row r="197" spans="1:7" x14ac:dyDescent="0.35">
      <c r="A197" s="68" t="s">
        <v>227</v>
      </c>
      <c r="B197" s="69" t="s">
        <v>405</v>
      </c>
      <c r="C197" s="69" t="s">
        <v>228</v>
      </c>
      <c r="D197" s="69"/>
      <c r="E197" s="70">
        <v>10094.99</v>
      </c>
      <c r="F197" s="70">
        <v>10094.99</v>
      </c>
      <c r="G197" s="70">
        <v>10094.99</v>
      </c>
    </row>
    <row r="198" spans="1:7" ht="31.2" x14ac:dyDescent="0.35">
      <c r="A198" s="68" t="s">
        <v>131</v>
      </c>
      <c r="B198" s="69" t="s">
        <v>405</v>
      </c>
      <c r="C198" s="69" t="s">
        <v>228</v>
      </c>
      <c r="D198" s="69" t="s">
        <v>132</v>
      </c>
      <c r="E198" s="70">
        <v>10094.99</v>
      </c>
      <c r="F198" s="70">
        <v>10094.99</v>
      </c>
      <c r="G198" s="70">
        <v>10094.99</v>
      </c>
    </row>
    <row r="199" spans="1:7" x14ac:dyDescent="0.35">
      <c r="A199" s="68" t="s">
        <v>157</v>
      </c>
      <c r="B199" s="69" t="s">
        <v>235</v>
      </c>
      <c r="C199" s="69" t="s">
        <v>158</v>
      </c>
      <c r="D199" s="69"/>
      <c r="E199" s="70">
        <v>130000</v>
      </c>
      <c r="F199" s="70">
        <v>100000</v>
      </c>
      <c r="G199" s="70">
        <v>100000</v>
      </c>
    </row>
    <row r="200" spans="1:7" x14ac:dyDescent="0.35">
      <c r="A200" s="68" t="s">
        <v>227</v>
      </c>
      <c r="B200" s="69" t="s">
        <v>235</v>
      </c>
      <c r="C200" s="69" t="s">
        <v>228</v>
      </c>
      <c r="D200" s="69"/>
      <c r="E200" s="70">
        <v>130000</v>
      </c>
      <c r="F200" s="70">
        <v>100000</v>
      </c>
      <c r="G200" s="70">
        <v>100000</v>
      </c>
    </row>
    <row r="201" spans="1:7" ht="31.2" x14ac:dyDescent="0.35">
      <c r="A201" s="68" t="s">
        <v>151</v>
      </c>
      <c r="B201" s="69" t="s">
        <v>235</v>
      </c>
      <c r="C201" s="69" t="s">
        <v>228</v>
      </c>
      <c r="D201" s="69" t="s">
        <v>153</v>
      </c>
      <c r="E201" s="70">
        <v>130000</v>
      </c>
      <c r="F201" s="70">
        <v>100000</v>
      </c>
      <c r="G201" s="70">
        <v>100000</v>
      </c>
    </row>
    <row r="202" spans="1:7" x14ac:dyDescent="0.35">
      <c r="A202" s="68" t="s">
        <v>157</v>
      </c>
      <c r="B202" s="69" t="s">
        <v>542</v>
      </c>
      <c r="C202" s="69" t="s">
        <v>158</v>
      </c>
      <c r="D202" s="69"/>
      <c r="E202" s="70">
        <v>12298</v>
      </c>
      <c r="F202" s="70">
        <v>12298</v>
      </c>
      <c r="G202" s="70">
        <v>12298</v>
      </c>
    </row>
    <row r="203" spans="1:7" x14ac:dyDescent="0.35">
      <c r="A203" s="68" t="s">
        <v>227</v>
      </c>
      <c r="B203" s="69" t="s">
        <v>542</v>
      </c>
      <c r="C203" s="69" t="s">
        <v>228</v>
      </c>
      <c r="D203" s="69"/>
      <c r="E203" s="70">
        <v>12298</v>
      </c>
      <c r="F203" s="70">
        <v>12298</v>
      </c>
      <c r="G203" s="70">
        <v>12298</v>
      </c>
    </row>
    <row r="204" spans="1:7" ht="31.2" x14ac:dyDescent="0.35">
      <c r="A204" s="68" t="s">
        <v>131</v>
      </c>
      <c r="B204" s="69" t="s">
        <v>542</v>
      </c>
      <c r="C204" s="69" t="s">
        <v>228</v>
      </c>
      <c r="D204" s="69" t="s">
        <v>132</v>
      </c>
      <c r="E204" s="70">
        <v>12298</v>
      </c>
      <c r="F204" s="70">
        <v>12298</v>
      </c>
      <c r="G204" s="70">
        <v>12298</v>
      </c>
    </row>
    <row r="205" spans="1:7" x14ac:dyDescent="0.35">
      <c r="A205" s="68" t="s">
        <v>609</v>
      </c>
      <c r="B205" s="69" t="s">
        <v>610</v>
      </c>
      <c r="C205" s="69"/>
      <c r="D205" s="69"/>
      <c r="E205" s="70">
        <v>1047728.34</v>
      </c>
      <c r="F205" s="70">
        <v>698521.34</v>
      </c>
      <c r="G205" s="70">
        <v>698521.34</v>
      </c>
    </row>
    <row r="206" spans="1:7" x14ac:dyDescent="0.35">
      <c r="A206" s="68" t="s">
        <v>157</v>
      </c>
      <c r="B206" s="69" t="s">
        <v>512</v>
      </c>
      <c r="C206" s="69" t="s">
        <v>158</v>
      </c>
      <c r="D206" s="69"/>
      <c r="E206" s="70">
        <v>898700.14</v>
      </c>
      <c r="F206" s="70">
        <v>549493.14</v>
      </c>
      <c r="G206" s="70">
        <v>549493.14</v>
      </c>
    </row>
    <row r="207" spans="1:7" x14ac:dyDescent="0.35">
      <c r="A207" s="68" t="s">
        <v>509</v>
      </c>
      <c r="B207" s="69" t="s">
        <v>512</v>
      </c>
      <c r="C207" s="69" t="s">
        <v>510</v>
      </c>
      <c r="D207" s="69"/>
      <c r="E207" s="70">
        <v>898700.14</v>
      </c>
      <c r="F207" s="70">
        <v>549493.14</v>
      </c>
      <c r="G207" s="70">
        <v>549493.14</v>
      </c>
    </row>
    <row r="208" spans="1:7" ht="31.2" x14ac:dyDescent="0.35">
      <c r="A208" s="68" t="s">
        <v>131</v>
      </c>
      <c r="B208" s="69" t="s">
        <v>512</v>
      </c>
      <c r="C208" s="69" t="s">
        <v>510</v>
      </c>
      <c r="D208" s="69" t="s">
        <v>132</v>
      </c>
      <c r="E208" s="70">
        <v>898700.14</v>
      </c>
      <c r="F208" s="70">
        <v>549493.14</v>
      </c>
      <c r="G208" s="70">
        <v>549493.14</v>
      </c>
    </row>
    <row r="209" spans="1:7" x14ac:dyDescent="0.35">
      <c r="A209" s="68" t="s">
        <v>157</v>
      </c>
      <c r="B209" s="69" t="s">
        <v>513</v>
      </c>
      <c r="C209" s="69" t="s">
        <v>158</v>
      </c>
      <c r="D209" s="69"/>
      <c r="E209" s="70">
        <v>3560</v>
      </c>
      <c r="F209" s="70">
        <v>3560</v>
      </c>
      <c r="G209" s="70">
        <v>3560</v>
      </c>
    </row>
    <row r="210" spans="1:7" x14ac:dyDescent="0.35">
      <c r="A210" s="68" t="s">
        <v>509</v>
      </c>
      <c r="B210" s="69" t="s">
        <v>513</v>
      </c>
      <c r="C210" s="69" t="s">
        <v>510</v>
      </c>
      <c r="D210" s="69"/>
      <c r="E210" s="70">
        <v>3560</v>
      </c>
      <c r="F210" s="70">
        <v>3560</v>
      </c>
      <c r="G210" s="70">
        <v>3560</v>
      </c>
    </row>
    <row r="211" spans="1:7" ht="31.2" x14ac:dyDescent="0.35">
      <c r="A211" s="68" t="s">
        <v>131</v>
      </c>
      <c r="B211" s="69" t="s">
        <v>513</v>
      </c>
      <c r="C211" s="69" t="s">
        <v>510</v>
      </c>
      <c r="D211" s="69" t="s">
        <v>132</v>
      </c>
      <c r="E211" s="70">
        <v>3560</v>
      </c>
      <c r="F211" s="70">
        <v>3560</v>
      </c>
      <c r="G211" s="70">
        <v>3560</v>
      </c>
    </row>
    <row r="212" spans="1:7" x14ac:dyDescent="0.35">
      <c r="A212" s="68" t="s">
        <v>157</v>
      </c>
      <c r="B212" s="69" t="s">
        <v>514</v>
      </c>
      <c r="C212" s="69" t="s">
        <v>158</v>
      </c>
      <c r="D212" s="69"/>
      <c r="E212" s="70">
        <v>11865.2</v>
      </c>
      <c r="F212" s="70">
        <v>11865.2</v>
      </c>
      <c r="G212" s="70">
        <v>11865.2</v>
      </c>
    </row>
    <row r="213" spans="1:7" x14ac:dyDescent="0.35">
      <c r="A213" s="68" t="s">
        <v>509</v>
      </c>
      <c r="B213" s="69" t="s">
        <v>514</v>
      </c>
      <c r="C213" s="69" t="s">
        <v>510</v>
      </c>
      <c r="D213" s="69"/>
      <c r="E213" s="70">
        <v>11865.2</v>
      </c>
      <c r="F213" s="70">
        <v>11865.2</v>
      </c>
      <c r="G213" s="70">
        <v>11865.2</v>
      </c>
    </row>
    <row r="214" spans="1:7" ht="31.2" x14ac:dyDescent="0.35">
      <c r="A214" s="68" t="s">
        <v>131</v>
      </c>
      <c r="B214" s="69" t="s">
        <v>514</v>
      </c>
      <c r="C214" s="69" t="s">
        <v>510</v>
      </c>
      <c r="D214" s="69" t="s">
        <v>132</v>
      </c>
      <c r="E214" s="70">
        <v>11865.2</v>
      </c>
      <c r="F214" s="70">
        <v>11865.2</v>
      </c>
      <c r="G214" s="70">
        <v>11865.2</v>
      </c>
    </row>
    <row r="215" spans="1:7" x14ac:dyDescent="0.35">
      <c r="A215" s="68" t="s">
        <v>157</v>
      </c>
      <c r="B215" s="69" t="s">
        <v>515</v>
      </c>
      <c r="C215" s="69" t="s">
        <v>158</v>
      </c>
      <c r="D215" s="69"/>
      <c r="E215" s="70">
        <v>133603</v>
      </c>
      <c r="F215" s="70">
        <v>133603</v>
      </c>
      <c r="G215" s="70">
        <v>133603</v>
      </c>
    </row>
    <row r="216" spans="1:7" x14ac:dyDescent="0.35">
      <c r="A216" s="68" t="s">
        <v>509</v>
      </c>
      <c r="B216" s="69" t="s">
        <v>515</v>
      </c>
      <c r="C216" s="69" t="s">
        <v>510</v>
      </c>
      <c r="D216" s="69"/>
      <c r="E216" s="70">
        <v>133603</v>
      </c>
      <c r="F216" s="70">
        <v>133603</v>
      </c>
      <c r="G216" s="70">
        <v>133603</v>
      </c>
    </row>
    <row r="217" spans="1:7" x14ac:dyDescent="0.35">
      <c r="A217" s="68" t="s">
        <v>137</v>
      </c>
      <c r="B217" s="69" t="s">
        <v>515</v>
      </c>
      <c r="C217" s="69" t="s">
        <v>510</v>
      </c>
      <c r="D217" s="69" t="s">
        <v>139</v>
      </c>
      <c r="E217" s="70">
        <v>133603</v>
      </c>
      <c r="F217" s="70">
        <v>133603</v>
      </c>
      <c r="G217" s="70">
        <v>133603</v>
      </c>
    </row>
    <row r="218" spans="1:7" x14ac:dyDescent="0.35">
      <c r="A218" s="68" t="s">
        <v>194</v>
      </c>
      <c r="B218" s="69" t="s">
        <v>195</v>
      </c>
      <c r="C218" s="69"/>
      <c r="D218" s="69"/>
      <c r="E218" s="70">
        <v>3876904.56</v>
      </c>
      <c r="F218" s="70">
        <v>3084874.09</v>
      </c>
      <c r="G218" s="70">
        <v>2959082.39</v>
      </c>
    </row>
    <row r="219" spans="1:7" ht="31.2" x14ac:dyDescent="0.35">
      <c r="A219" s="68" t="s">
        <v>196</v>
      </c>
      <c r="B219" s="69" t="s">
        <v>197</v>
      </c>
      <c r="C219" s="69"/>
      <c r="D219" s="69"/>
      <c r="E219" s="70">
        <v>1466192.82</v>
      </c>
      <c r="F219" s="70">
        <v>982754.45</v>
      </c>
      <c r="G219" s="70">
        <v>875989.12</v>
      </c>
    </row>
    <row r="220" spans="1:7" x14ac:dyDescent="0.35">
      <c r="A220" s="68" t="s">
        <v>264</v>
      </c>
      <c r="B220" s="69" t="s">
        <v>611</v>
      </c>
      <c r="C220" s="69"/>
      <c r="D220" s="69"/>
      <c r="E220" s="70">
        <v>409316</v>
      </c>
      <c r="F220" s="70">
        <v>316000.94</v>
      </c>
      <c r="G220" s="70">
        <v>259887.07</v>
      </c>
    </row>
    <row r="221" spans="1:7" x14ac:dyDescent="0.35">
      <c r="A221" s="68" t="s">
        <v>190</v>
      </c>
      <c r="B221" s="69" t="s">
        <v>266</v>
      </c>
      <c r="C221" s="69" t="s">
        <v>191</v>
      </c>
      <c r="D221" s="69"/>
      <c r="E221" s="70">
        <v>28737.22</v>
      </c>
      <c r="F221" s="70">
        <v>0</v>
      </c>
      <c r="G221" s="70">
        <v>0</v>
      </c>
    </row>
    <row r="222" spans="1:7" x14ac:dyDescent="0.35">
      <c r="A222" s="68" t="s">
        <v>264</v>
      </c>
      <c r="B222" s="69" t="s">
        <v>266</v>
      </c>
      <c r="C222" s="69" t="s">
        <v>265</v>
      </c>
      <c r="D222" s="69"/>
      <c r="E222" s="70">
        <v>28737.22</v>
      </c>
      <c r="F222" s="70">
        <v>0</v>
      </c>
      <c r="G222" s="70">
        <v>0</v>
      </c>
    </row>
    <row r="223" spans="1:7" ht="31.2" x14ac:dyDescent="0.35">
      <c r="A223" s="68" t="s">
        <v>198</v>
      </c>
      <c r="B223" s="69" t="s">
        <v>266</v>
      </c>
      <c r="C223" s="69" t="s">
        <v>265</v>
      </c>
      <c r="D223" s="69" t="s">
        <v>200</v>
      </c>
      <c r="E223" s="70">
        <v>28737.22</v>
      </c>
      <c r="F223" s="70">
        <v>0</v>
      </c>
      <c r="G223" s="70">
        <v>0</v>
      </c>
    </row>
    <row r="224" spans="1:7" x14ac:dyDescent="0.35">
      <c r="A224" s="68" t="s">
        <v>190</v>
      </c>
      <c r="B224" s="69" t="s">
        <v>267</v>
      </c>
      <c r="C224" s="69" t="s">
        <v>191</v>
      </c>
      <c r="D224" s="69"/>
      <c r="E224" s="70">
        <v>81033.320000000007</v>
      </c>
      <c r="F224" s="70">
        <v>189000.94</v>
      </c>
      <c r="G224" s="70">
        <v>132887.07</v>
      </c>
    </row>
    <row r="225" spans="1:7" x14ac:dyDescent="0.35">
      <c r="A225" s="68" t="s">
        <v>264</v>
      </c>
      <c r="B225" s="69" t="s">
        <v>267</v>
      </c>
      <c r="C225" s="69" t="s">
        <v>265</v>
      </c>
      <c r="D225" s="69"/>
      <c r="E225" s="70">
        <v>81033.320000000007</v>
      </c>
      <c r="F225" s="70">
        <v>189000.94</v>
      </c>
      <c r="G225" s="70">
        <v>132887.07</v>
      </c>
    </row>
    <row r="226" spans="1:7" ht="31.2" x14ac:dyDescent="0.35">
      <c r="A226" s="68" t="s">
        <v>131</v>
      </c>
      <c r="B226" s="69" t="s">
        <v>267</v>
      </c>
      <c r="C226" s="69" t="s">
        <v>265</v>
      </c>
      <c r="D226" s="69" t="s">
        <v>132</v>
      </c>
      <c r="E226" s="70">
        <v>81033.320000000007</v>
      </c>
      <c r="F226" s="70">
        <v>189000.94</v>
      </c>
      <c r="G226" s="70">
        <v>132887.07</v>
      </c>
    </row>
    <row r="227" spans="1:7" x14ac:dyDescent="0.35">
      <c r="A227" s="68" t="s">
        <v>190</v>
      </c>
      <c r="B227" s="69" t="s">
        <v>268</v>
      </c>
      <c r="C227" s="69" t="s">
        <v>191</v>
      </c>
      <c r="D227" s="69"/>
      <c r="E227" s="70">
        <v>47636.37</v>
      </c>
      <c r="F227" s="70">
        <v>0</v>
      </c>
      <c r="G227" s="70">
        <v>0</v>
      </c>
    </row>
    <row r="228" spans="1:7" x14ac:dyDescent="0.35">
      <c r="A228" s="68" t="s">
        <v>264</v>
      </c>
      <c r="B228" s="69" t="s">
        <v>268</v>
      </c>
      <c r="C228" s="69" t="s">
        <v>265</v>
      </c>
      <c r="D228" s="69"/>
      <c r="E228" s="70">
        <v>47636.37</v>
      </c>
      <c r="F228" s="70">
        <v>0</v>
      </c>
      <c r="G228" s="70">
        <v>0</v>
      </c>
    </row>
    <row r="229" spans="1:7" ht="31.2" x14ac:dyDescent="0.35">
      <c r="A229" s="68" t="s">
        <v>151</v>
      </c>
      <c r="B229" s="69" t="s">
        <v>268</v>
      </c>
      <c r="C229" s="69" t="s">
        <v>265</v>
      </c>
      <c r="D229" s="69" t="s">
        <v>153</v>
      </c>
      <c r="E229" s="70">
        <v>47636.37</v>
      </c>
      <c r="F229" s="70">
        <v>0</v>
      </c>
      <c r="G229" s="70">
        <v>0</v>
      </c>
    </row>
    <row r="230" spans="1:7" x14ac:dyDescent="0.35">
      <c r="A230" s="68" t="s">
        <v>190</v>
      </c>
      <c r="B230" s="69" t="s">
        <v>269</v>
      </c>
      <c r="C230" s="69" t="s">
        <v>191</v>
      </c>
      <c r="D230" s="69"/>
      <c r="E230" s="70">
        <v>50000</v>
      </c>
      <c r="F230" s="70">
        <v>37000</v>
      </c>
      <c r="G230" s="70">
        <v>37000</v>
      </c>
    </row>
    <row r="231" spans="1:7" x14ac:dyDescent="0.35">
      <c r="A231" s="68" t="s">
        <v>264</v>
      </c>
      <c r="B231" s="69" t="s">
        <v>269</v>
      </c>
      <c r="C231" s="69" t="s">
        <v>265</v>
      </c>
      <c r="D231" s="69"/>
      <c r="E231" s="70">
        <v>50000</v>
      </c>
      <c r="F231" s="70">
        <v>37000</v>
      </c>
      <c r="G231" s="70">
        <v>37000</v>
      </c>
    </row>
    <row r="232" spans="1:7" ht="31.2" x14ac:dyDescent="0.35">
      <c r="A232" s="68" t="s">
        <v>131</v>
      </c>
      <c r="B232" s="69" t="s">
        <v>269</v>
      </c>
      <c r="C232" s="69" t="s">
        <v>265</v>
      </c>
      <c r="D232" s="69" t="s">
        <v>132</v>
      </c>
      <c r="E232" s="70">
        <v>50000</v>
      </c>
      <c r="F232" s="70">
        <v>37000</v>
      </c>
      <c r="G232" s="70">
        <v>37000</v>
      </c>
    </row>
    <row r="233" spans="1:7" x14ac:dyDescent="0.35">
      <c r="A233" s="68" t="s">
        <v>190</v>
      </c>
      <c r="B233" s="69" t="s">
        <v>270</v>
      </c>
      <c r="C233" s="69" t="s">
        <v>191</v>
      </c>
      <c r="D233" s="69"/>
      <c r="E233" s="70">
        <v>5000</v>
      </c>
      <c r="F233" s="70">
        <v>5000</v>
      </c>
      <c r="G233" s="70">
        <v>5000</v>
      </c>
    </row>
    <row r="234" spans="1:7" x14ac:dyDescent="0.35">
      <c r="A234" s="68" t="s">
        <v>264</v>
      </c>
      <c r="B234" s="69" t="s">
        <v>270</v>
      </c>
      <c r="C234" s="69" t="s">
        <v>265</v>
      </c>
      <c r="D234" s="69"/>
      <c r="E234" s="70">
        <v>5000</v>
      </c>
      <c r="F234" s="70">
        <v>5000</v>
      </c>
      <c r="G234" s="70">
        <v>5000</v>
      </c>
    </row>
    <row r="235" spans="1:7" ht="31.2" x14ac:dyDescent="0.35">
      <c r="A235" s="68" t="s">
        <v>131</v>
      </c>
      <c r="B235" s="69" t="s">
        <v>270</v>
      </c>
      <c r="C235" s="69" t="s">
        <v>265</v>
      </c>
      <c r="D235" s="69" t="s">
        <v>132</v>
      </c>
      <c r="E235" s="70">
        <v>5000</v>
      </c>
      <c r="F235" s="70">
        <v>5000</v>
      </c>
      <c r="G235" s="70">
        <v>5000</v>
      </c>
    </row>
    <row r="236" spans="1:7" x14ac:dyDescent="0.35">
      <c r="A236" s="68" t="s">
        <v>190</v>
      </c>
      <c r="B236" s="69" t="s">
        <v>271</v>
      </c>
      <c r="C236" s="69" t="s">
        <v>191</v>
      </c>
      <c r="D236" s="69"/>
      <c r="E236" s="70">
        <v>196909.09</v>
      </c>
      <c r="F236" s="70">
        <v>85000</v>
      </c>
      <c r="G236" s="70">
        <v>85000</v>
      </c>
    </row>
    <row r="237" spans="1:7" x14ac:dyDescent="0.35">
      <c r="A237" s="68" t="s">
        <v>264</v>
      </c>
      <c r="B237" s="69" t="s">
        <v>271</v>
      </c>
      <c r="C237" s="69" t="s">
        <v>265</v>
      </c>
      <c r="D237" s="69"/>
      <c r="E237" s="70">
        <v>196909.09</v>
      </c>
      <c r="F237" s="70">
        <v>85000</v>
      </c>
      <c r="G237" s="70">
        <v>85000</v>
      </c>
    </row>
    <row r="238" spans="1:7" ht="31.2" x14ac:dyDescent="0.35">
      <c r="A238" s="68" t="s">
        <v>131</v>
      </c>
      <c r="B238" s="69" t="s">
        <v>271</v>
      </c>
      <c r="C238" s="69" t="s">
        <v>265</v>
      </c>
      <c r="D238" s="69" t="s">
        <v>132</v>
      </c>
      <c r="E238" s="70">
        <v>196909.09</v>
      </c>
      <c r="F238" s="70">
        <v>85000</v>
      </c>
      <c r="G238" s="70">
        <v>85000</v>
      </c>
    </row>
    <row r="239" spans="1:7" ht="31.2" x14ac:dyDescent="0.35">
      <c r="A239" s="68" t="s">
        <v>612</v>
      </c>
      <c r="B239" s="69" t="s">
        <v>613</v>
      </c>
      <c r="C239" s="69"/>
      <c r="D239" s="69"/>
      <c r="E239" s="70">
        <v>665168.93000000005</v>
      </c>
      <c r="F239" s="70">
        <v>354497.39</v>
      </c>
      <c r="G239" s="70">
        <v>338970.15</v>
      </c>
    </row>
    <row r="240" spans="1:7" x14ac:dyDescent="0.35">
      <c r="A240" s="68" t="s">
        <v>190</v>
      </c>
      <c r="B240" s="69" t="s">
        <v>239</v>
      </c>
      <c r="C240" s="69" t="s">
        <v>191</v>
      </c>
      <c r="D240" s="69"/>
      <c r="E240" s="70">
        <v>175569.7</v>
      </c>
      <c r="F240" s="70">
        <v>43892.41</v>
      </c>
      <c r="G240" s="70">
        <v>0</v>
      </c>
    </row>
    <row r="241" spans="1:7" x14ac:dyDescent="0.35">
      <c r="A241" s="68" t="s">
        <v>206</v>
      </c>
      <c r="B241" s="69" t="s">
        <v>239</v>
      </c>
      <c r="C241" s="69" t="s">
        <v>207</v>
      </c>
      <c r="D241" s="69"/>
      <c r="E241" s="70">
        <v>175569.7</v>
      </c>
      <c r="F241" s="70">
        <v>43892.41</v>
      </c>
      <c r="G241" s="70">
        <v>0</v>
      </c>
    </row>
    <row r="242" spans="1:7" ht="31.2" x14ac:dyDescent="0.35">
      <c r="A242" s="68" t="s">
        <v>198</v>
      </c>
      <c r="B242" s="69" t="s">
        <v>239</v>
      </c>
      <c r="C242" s="69" t="s">
        <v>207</v>
      </c>
      <c r="D242" s="69" t="s">
        <v>200</v>
      </c>
      <c r="E242" s="70">
        <v>175569.7</v>
      </c>
      <c r="F242" s="70">
        <v>43892.41</v>
      </c>
      <c r="G242" s="70">
        <v>0</v>
      </c>
    </row>
    <row r="243" spans="1:7" x14ac:dyDescent="0.35">
      <c r="A243" s="68" t="s">
        <v>190</v>
      </c>
      <c r="B243" s="69" t="s">
        <v>240</v>
      </c>
      <c r="C243" s="69" t="s">
        <v>191</v>
      </c>
      <c r="D243" s="69"/>
      <c r="E243" s="70">
        <v>78093</v>
      </c>
      <c r="F243" s="70">
        <v>0</v>
      </c>
      <c r="G243" s="70">
        <v>0</v>
      </c>
    </row>
    <row r="244" spans="1:7" x14ac:dyDescent="0.35">
      <c r="A244" s="68" t="s">
        <v>206</v>
      </c>
      <c r="B244" s="69" t="s">
        <v>240</v>
      </c>
      <c r="C244" s="69" t="s">
        <v>207</v>
      </c>
      <c r="D244" s="69"/>
      <c r="E244" s="70">
        <v>78093</v>
      </c>
      <c r="F244" s="70">
        <v>0</v>
      </c>
      <c r="G244" s="70">
        <v>0</v>
      </c>
    </row>
    <row r="245" spans="1:7" ht="31.2" x14ac:dyDescent="0.35">
      <c r="A245" s="68" t="s">
        <v>198</v>
      </c>
      <c r="B245" s="69" t="s">
        <v>240</v>
      </c>
      <c r="C245" s="69" t="s">
        <v>207</v>
      </c>
      <c r="D245" s="69" t="s">
        <v>200</v>
      </c>
      <c r="E245" s="70">
        <v>78093</v>
      </c>
      <c r="F245" s="70">
        <v>0</v>
      </c>
      <c r="G245" s="70">
        <v>0</v>
      </c>
    </row>
    <row r="246" spans="1:7" x14ac:dyDescent="0.35">
      <c r="A246" s="68" t="s">
        <v>190</v>
      </c>
      <c r="B246" s="69" t="s">
        <v>241</v>
      </c>
      <c r="C246" s="69" t="s">
        <v>191</v>
      </c>
      <c r="D246" s="69"/>
      <c r="E246" s="70">
        <v>70596.55</v>
      </c>
      <c r="F246" s="70">
        <v>30255.67</v>
      </c>
      <c r="G246" s="70">
        <v>0</v>
      </c>
    </row>
    <row r="247" spans="1:7" x14ac:dyDescent="0.35">
      <c r="A247" s="68" t="s">
        <v>206</v>
      </c>
      <c r="B247" s="69" t="s">
        <v>241</v>
      </c>
      <c r="C247" s="69" t="s">
        <v>207</v>
      </c>
      <c r="D247" s="69"/>
      <c r="E247" s="70">
        <v>70596.55</v>
      </c>
      <c r="F247" s="70">
        <v>30255.67</v>
      </c>
      <c r="G247" s="70">
        <v>0</v>
      </c>
    </row>
    <row r="248" spans="1:7" ht="31.2" x14ac:dyDescent="0.35">
      <c r="A248" s="68" t="s">
        <v>198</v>
      </c>
      <c r="B248" s="69" t="s">
        <v>241</v>
      </c>
      <c r="C248" s="69" t="s">
        <v>207</v>
      </c>
      <c r="D248" s="69" t="s">
        <v>200</v>
      </c>
      <c r="E248" s="70">
        <v>70596.55</v>
      </c>
      <c r="F248" s="70">
        <v>30255.67</v>
      </c>
      <c r="G248" s="70">
        <v>0</v>
      </c>
    </row>
    <row r="249" spans="1:7" x14ac:dyDescent="0.35">
      <c r="A249" s="68" t="s">
        <v>190</v>
      </c>
      <c r="B249" s="69" t="s">
        <v>242</v>
      </c>
      <c r="C249" s="69" t="s">
        <v>191</v>
      </c>
      <c r="D249" s="69"/>
      <c r="E249" s="70">
        <v>17129.509999999998</v>
      </c>
      <c r="F249" s="70">
        <v>0</v>
      </c>
      <c r="G249" s="70">
        <v>0</v>
      </c>
    </row>
    <row r="250" spans="1:7" x14ac:dyDescent="0.35">
      <c r="A250" s="68" t="s">
        <v>206</v>
      </c>
      <c r="B250" s="69" t="s">
        <v>242</v>
      </c>
      <c r="C250" s="69" t="s">
        <v>207</v>
      </c>
      <c r="D250" s="69"/>
      <c r="E250" s="70">
        <v>17129.509999999998</v>
      </c>
      <c r="F250" s="70">
        <v>0</v>
      </c>
      <c r="G250" s="70">
        <v>0</v>
      </c>
    </row>
    <row r="251" spans="1:7" ht="31.2" x14ac:dyDescent="0.35">
      <c r="A251" s="68" t="s">
        <v>198</v>
      </c>
      <c r="B251" s="69" t="s">
        <v>242</v>
      </c>
      <c r="C251" s="69" t="s">
        <v>207</v>
      </c>
      <c r="D251" s="69" t="s">
        <v>200</v>
      </c>
      <c r="E251" s="70">
        <v>17129.509999999998</v>
      </c>
      <c r="F251" s="70">
        <v>0</v>
      </c>
      <c r="G251" s="70">
        <v>0</v>
      </c>
    </row>
    <row r="252" spans="1:7" x14ac:dyDescent="0.35">
      <c r="A252" s="68" t="s">
        <v>190</v>
      </c>
      <c r="B252" s="69" t="s">
        <v>243</v>
      </c>
      <c r="C252" s="69" t="s">
        <v>191</v>
      </c>
      <c r="D252" s="69"/>
      <c r="E252" s="70">
        <v>27636.41</v>
      </c>
      <c r="F252" s="70">
        <v>27636.41</v>
      </c>
      <c r="G252" s="70">
        <v>0</v>
      </c>
    </row>
    <row r="253" spans="1:7" x14ac:dyDescent="0.35">
      <c r="A253" s="68" t="s">
        <v>206</v>
      </c>
      <c r="B253" s="69" t="s">
        <v>243</v>
      </c>
      <c r="C253" s="69" t="s">
        <v>207</v>
      </c>
      <c r="D253" s="69"/>
      <c r="E253" s="70">
        <v>27636.41</v>
      </c>
      <c r="F253" s="70">
        <v>27636.41</v>
      </c>
      <c r="G253" s="70">
        <v>0</v>
      </c>
    </row>
    <row r="254" spans="1:7" ht="31.2" x14ac:dyDescent="0.35">
      <c r="A254" s="68" t="s">
        <v>198</v>
      </c>
      <c r="B254" s="69" t="s">
        <v>243</v>
      </c>
      <c r="C254" s="69" t="s">
        <v>207</v>
      </c>
      <c r="D254" s="69" t="s">
        <v>200</v>
      </c>
      <c r="E254" s="70">
        <v>27636.41</v>
      </c>
      <c r="F254" s="70">
        <v>27636.41</v>
      </c>
      <c r="G254" s="70">
        <v>0</v>
      </c>
    </row>
    <row r="255" spans="1:7" x14ac:dyDescent="0.35">
      <c r="A255" s="68" t="s">
        <v>190</v>
      </c>
      <c r="B255" s="69" t="s">
        <v>244</v>
      </c>
      <c r="C255" s="69" t="s">
        <v>191</v>
      </c>
      <c r="D255" s="69"/>
      <c r="E255" s="70">
        <v>16963.8</v>
      </c>
      <c r="F255" s="70">
        <v>0</v>
      </c>
      <c r="G255" s="70">
        <v>0</v>
      </c>
    </row>
    <row r="256" spans="1:7" x14ac:dyDescent="0.35">
      <c r="A256" s="68" t="s">
        <v>206</v>
      </c>
      <c r="B256" s="69" t="s">
        <v>244</v>
      </c>
      <c r="C256" s="69" t="s">
        <v>207</v>
      </c>
      <c r="D256" s="69"/>
      <c r="E256" s="70">
        <v>16963.8</v>
      </c>
      <c r="F256" s="70">
        <v>0</v>
      </c>
      <c r="G256" s="70">
        <v>0</v>
      </c>
    </row>
    <row r="257" spans="1:7" ht="31.2" x14ac:dyDescent="0.35">
      <c r="A257" s="68" t="s">
        <v>198</v>
      </c>
      <c r="B257" s="69" t="s">
        <v>244</v>
      </c>
      <c r="C257" s="69" t="s">
        <v>207</v>
      </c>
      <c r="D257" s="69" t="s">
        <v>200</v>
      </c>
      <c r="E257" s="70">
        <v>16963.8</v>
      </c>
      <c r="F257" s="70">
        <v>0</v>
      </c>
      <c r="G257" s="70">
        <v>0</v>
      </c>
    </row>
    <row r="258" spans="1:7" x14ac:dyDescent="0.35">
      <c r="A258" s="68" t="s">
        <v>190</v>
      </c>
      <c r="B258" s="69" t="s">
        <v>245</v>
      </c>
      <c r="C258" s="69" t="s">
        <v>191</v>
      </c>
      <c r="D258" s="69"/>
      <c r="E258" s="70">
        <v>0</v>
      </c>
      <c r="F258" s="70">
        <v>16556.169999999998</v>
      </c>
      <c r="G258" s="70">
        <v>52468.09</v>
      </c>
    </row>
    <row r="259" spans="1:7" x14ac:dyDescent="0.35">
      <c r="A259" s="68" t="s">
        <v>206</v>
      </c>
      <c r="B259" s="69" t="s">
        <v>245</v>
      </c>
      <c r="C259" s="69" t="s">
        <v>207</v>
      </c>
      <c r="D259" s="69"/>
      <c r="E259" s="70">
        <v>0</v>
      </c>
      <c r="F259" s="70">
        <v>16556.169999999998</v>
      </c>
      <c r="G259" s="70">
        <v>52468.09</v>
      </c>
    </row>
    <row r="260" spans="1:7" ht="31.2" x14ac:dyDescent="0.35">
      <c r="A260" s="68" t="s">
        <v>198</v>
      </c>
      <c r="B260" s="69" t="s">
        <v>245</v>
      </c>
      <c r="C260" s="69" t="s">
        <v>207</v>
      </c>
      <c r="D260" s="69" t="s">
        <v>200</v>
      </c>
      <c r="E260" s="70">
        <v>0</v>
      </c>
      <c r="F260" s="70">
        <v>16556.169999999998</v>
      </c>
      <c r="G260" s="70">
        <v>52468.09</v>
      </c>
    </row>
    <row r="261" spans="1:7" x14ac:dyDescent="0.35">
      <c r="A261" s="68" t="s">
        <v>190</v>
      </c>
      <c r="B261" s="69" t="s">
        <v>246</v>
      </c>
      <c r="C261" s="69" t="s">
        <v>191</v>
      </c>
      <c r="D261" s="69"/>
      <c r="E261" s="70">
        <v>0</v>
      </c>
      <c r="F261" s="70">
        <v>27347.96</v>
      </c>
      <c r="G261" s="70">
        <v>52714.23</v>
      </c>
    </row>
    <row r="262" spans="1:7" x14ac:dyDescent="0.35">
      <c r="A262" s="71" t="s">
        <v>206</v>
      </c>
      <c r="B262" s="69" t="s">
        <v>246</v>
      </c>
      <c r="C262" s="69" t="s">
        <v>207</v>
      </c>
      <c r="D262" s="69"/>
      <c r="E262" s="70">
        <v>0</v>
      </c>
      <c r="F262" s="70">
        <v>27347.96</v>
      </c>
      <c r="G262" s="70">
        <v>52714.23</v>
      </c>
    </row>
    <row r="263" spans="1:7" ht="31.2" x14ac:dyDescent="0.35">
      <c r="A263" s="68" t="s">
        <v>198</v>
      </c>
      <c r="B263" s="69" t="s">
        <v>246</v>
      </c>
      <c r="C263" s="69" t="s">
        <v>207</v>
      </c>
      <c r="D263" s="69" t="s">
        <v>200</v>
      </c>
      <c r="E263" s="70">
        <v>0</v>
      </c>
      <c r="F263" s="70">
        <v>27347.96</v>
      </c>
      <c r="G263" s="70">
        <v>52714.23</v>
      </c>
    </row>
    <row r="264" spans="1:7" x14ac:dyDescent="0.35">
      <c r="A264" s="68" t="s">
        <v>190</v>
      </c>
      <c r="B264" s="69" t="s">
        <v>247</v>
      </c>
      <c r="C264" s="69" t="s">
        <v>191</v>
      </c>
      <c r="D264" s="69"/>
      <c r="E264" s="70">
        <v>4698.4399999999996</v>
      </c>
      <c r="F264" s="70">
        <v>6328.73</v>
      </c>
      <c r="G264" s="70">
        <v>0</v>
      </c>
    </row>
    <row r="265" spans="1:7" x14ac:dyDescent="0.35">
      <c r="A265" s="68" t="s">
        <v>206</v>
      </c>
      <c r="B265" s="69" t="s">
        <v>247</v>
      </c>
      <c r="C265" s="69" t="s">
        <v>207</v>
      </c>
      <c r="D265" s="69"/>
      <c r="E265" s="70">
        <v>4698.4399999999996</v>
      </c>
      <c r="F265" s="70">
        <v>6328.73</v>
      </c>
      <c r="G265" s="70">
        <v>0</v>
      </c>
    </row>
    <row r="266" spans="1:7" ht="31.2" x14ac:dyDescent="0.35">
      <c r="A266" s="68" t="s">
        <v>198</v>
      </c>
      <c r="B266" s="69" t="s">
        <v>247</v>
      </c>
      <c r="C266" s="69" t="s">
        <v>207</v>
      </c>
      <c r="D266" s="69" t="s">
        <v>200</v>
      </c>
      <c r="E266" s="70">
        <v>4698.4399999999996</v>
      </c>
      <c r="F266" s="70">
        <v>6328.73</v>
      </c>
      <c r="G266" s="70">
        <v>0</v>
      </c>
    </row>
    <row r="267" spans="1:7" x14ac:dyDescent="0.35">
      <c r="A267" s="68" t="s">
        <v>190</v>
      </c>
      <c r="B267" s="69" t="s">
        <v>248</v>
      </c>
      <c r="C267" s="69" t="s">
        <v>191</v>
      </c>
      <c r="D267" s="69"/>
      <c r="E267" s="70">
        <v>40619.919999999998</v>
      </c>
      <c r="F267" s="70">
        <v>0</v>
      </c>
      <c r="G267" s="70">
        <v>0</v>
      </c>
    </row>
    <row r="268" spans="1:7" x14ac:dyDescent="0.35">
      <c r="A268" s="68" t="s">
        <v>206</v>
      </c>
      <c r="B268" s="69" t="s">
        <v>248</v>
      </c>
      <c r="C268" s="69" t="s">
        <v>207</v>
      </c>
      <c r="D268" s="69"/>
      <c r="E268" s="70">
        <v>40619.919999999998</v>
      </c>
      <c r="F268" s="70">
        <v>0</v>
      </c>
      <c r="G268" s="70">
        <v>0</v>
      </c>
    </row>
    <row r="269" spans="1:7" ht="31.2" x14ac:dyDescent="0.35">
      <c r="A269" s="68" t="s">
        <v>198</v>
      </c>
      <c r="B269" s="69" t="s">
        <v>248</v>
      </c>
      <c r="C269" s="69" t="s">
        <v>207</v>
      </c>
      <c r="D269" s="69" t="s">
        <v>200</v>
      </c>
      <c r="E269" s="70">
        <v>40619.919999999998</v>
      </c>
      <c r="F269" s="70">
        <v>0</v>
      </c>
      <c r="G269" s="70">
        <v>0</v>
      </c>
    </row>
    <row r="270" spans="1:7" x14ac:dyDescent="0.35">
      <c r="A270" s="68" t="s">
        <v>190</v>
      </c>
      <c r="B270" s="69" t="s">
        <v>249</v>
      </c>
      <c r="C270" s="69" t="s">
        <v>191</v>
      </c>
      <c r="D270" s="69"/>
      <c r="E270" s="70">
        <v>11718.43</v>
      </c>
      <c r="F270" s="70">
        <v>0</v>
      </c>
      <c r="G270" s="70">
        <v>0</v>
      </c>
    </row>
    <row r="271" spans="1:7" x14ac:dyDescent="0.35">
      <c r="A271" s="68" t="s">
        <v>206</v>
      </c>
      <c r="B271" s="69" t="s">
        <v>249</v>
      </c>
      <c r="C271" s="69" t="s">
        <v>207</v>
      </c>
      <c r="D271" s="69"/>
      <c r="E271" s="70">
        <v>11718.43</v>
      </c>
      <c r="F271" s="70">
        <v>0</v>
      </c>
      <c r="G271" s="70">
        <v>0</v>
      </c>
    </row>
    <row r="272" spans="1:7" ht="31.2" x14ac:dyDescent="0.35">
      <c r="A272" s="68" t="s">
        <v>198</v>
      </c>
      <c r="B272" s="69" t="s">
        <v>249</v>
      </c>
      <c r="C272" s="69" t="s">
        <v>207</v>
      </c>
      <c r="D272" s="69" t="s">
        <v>200</v>
      </c>
      <c r="E272" s="70">
        <v>11718.43</v>
      </c>
      <c r="F272" s="70">
        <v>0</v>
      </c>
      <c r="G272" s="70">
        <v>0</v>
      </c>
    </row>
    <row r="273" spans="1:7" x14ac:dyDescent="0.35">
      <c r="A273" s="68" t="s">
        <v>190</v>
      </c>
      <c r="B273" s="69" t="s">
        <v>250</v>
      </c>
      <c r="C273" s="69" t="s">
        <v>191</v>
      </c>
      <c r="D273" s="69"/>
      <c r="E273" s="70">
        <v>0</v>
      </c>
      <c r="F273" s="70">
        <v>24315.21</v>
      </c>
      <c r="G273" s="70">
        <v>0</v>
      </c>
    </row>
    <row r="274" spans="1:7" x14ac:dyDescent="0.35">
      <c r="A274" s="68" t="s">
        <v>206</v>
      </c>
      <c r="B274" s="69" t="s">
        <v>250</v>
      </c>
      <c r="C274" s="69" t="s">
        <v>207</v>
      </c>
      <c r="D274" s="69"/>
      <c r="E274" s="70">
        <v>0</v>
      </c>
      <c r="F274" s="70">
        <v>24315.21</v>
      </c>
      <c r="G274" s="70">
        <v>0</v>
      </c>
    </row>
    <row r="275" spans="1:7" ht="31.2" x14ac:dyDescent="0.35">
      <c r="A275" s="68" t="s">
        <v>198</v>
      </c>
      <c r="B275" s="69" t="s">
        <v>250</v>
      </c>
      <c r="C275" s="69" t="s">
        <v>207</v>
      </c>
      <c r="D275" s="69" t="s">
        <v>200</v>
      </c>
      <c r="E275" s="70">
        <v>0</v>
      </c>
      <c r="F275" s="70">
        <v>24315.21</v>
      </c>
      <c r="G275" s="70">
        <v>0</v>
      </c>
    </row>
    <row r="276" spans="1:7" x14ac:dyDescent="0.35">
      <c r="A276" s="68" t="s">
        <v>190</v>
      </c>
      <c r="B276" s="69" t="s">
        <v>251</v>
      </c>
      <c r="C276" s="69" t="s">
        <v>191</v>
      </c>
      <c r="D276" s="69"/>
      <c r="E276" s="70">
        <v>14930.13</v>
      </c>
      <c r="F276" s="70">
        <v>0</v>
      </c>
      <c r="G276" s="70">
        <v>0</v>
      </c>
    </row>
    <row r="277" spans="1:7" x14ac:dyDescent="0.35">
      <c r="A277" s="68" t="s">
        <v>206</v>
      </c>
      <c r="B277" s="69" t="s">
        <v>251</v>
      </c>
      <c r="C277" s="69" t="s">
        <v>207</v>
      </c>
      <c r="D277" s="69"/>
      <c r="E277" s="70">
        <v>14930.13</v>
      </c>
      <c r="F277" s="70">
        <v>0</v>
      </c>
      <c r="G277" s="70">
        <v>0</v>
      </c>
    </row>
    <row r="278" spans="1:7" ht="31.2" x14ac:dyDescent="0.35">
      <c r="A278" s="68" t="s">
        <v>198</v>
      </c>
      <c r="B278" s="69" t="s">
        <v>251</v>
      </c>
      <c r="C278" s="69" t="s">
        <v>207</v>
      </c>
      <c r="D278" s="69" t="s">
        <v>200</v>
      </c>
      <c r="E278" s="70">
        <v>14930.13</v>
      </c>
      <c r="F278" s="70">
        <v>0</v>
      </c>
      <c r="G278" s="70">
        <v>0</v>
      </c>
    </row>
    <row r="279" spans="1:7" x14ac:dyDescent="0.35">
      <c r="A279" s="68" t="s">
        <v>190</v>
      </c>
      <c r="B279" s="69" t="s">
        <v>252</v>
      </c>
      <c r="C279" s="69" t="s">
        <v>191</v>
      </c>
      <c r="D279" s="69"/>
      <c r="E279" s="70">
        <v>1009.99</v>
      </c>
      <c r="F279" s="70">
        <v>1063.52</v>
      </c>
      <c r="G279" s="70">
        <v>0</v>
      </c>
    </row>
    <row r="280" spans="1:7" x14ac:dyDescent="0.35">
      <c r="A280" s="68" t="s">
        <v>206</v>
      </c>
      <c r="B280" s="69" t="s">
        <v>252</v>
      </c>
      <c r="C280" s="69" t="s">
        <v>207</v>
      </c>
      <c r="D280" s="69"/>
      <c r="E280" s="70">
        <v>1009.99</v>
      </c>
      <c r="F280" s="70">
        <v>1063.52</v>
      </c>
      <c r="G280" s="70">
        <v>0</v>
      </c>
    </row>
    <row r="281" spans="1:7" ht="31.2" x14ac:dyDescent="0.35">
      <c r="A281" s="68" t="s">
        <v>198</v>
      </c>
      <c r="B281" s="69" t="s">
        <v>252</v>
      </c>
      <c r="C281" s="69" t="s">
        <v>207</v>
      </c>
      <c r="D281" s="69" t="s">
        <v>200</v>
      </c>
      <c r="E281" s="70">
        <v>1009.99</v>
      </c>
      <c r="F281" s="70">
        <v>1063.52</v>
      </c>
      <c r="G281" s="70">
        <v>0</v>
      </c>
    </row>
    <row r="282" spans="1:7" x14ac:dyDescent="0.35">
      <c r="A282" s="68" t="s">
        <v>190</v>
      </c>
      <c r="B282" s="69" t="s">
        <v>253</v>
      </c>
      <c r="C282" s="69" t="s">
        <v>191</v>
      </c>
      <c r="D282" s="69"/>
      <c r="E282" s="70">
        <v>1873.17</v>
      </c>
      <c r="F282" s="70">
        <v>1972.45</v>
      </c>
      <c r="G282" s="70">
        <v>0</v>
      </c>
    </row>
    <row r="283" spans="1:7" x14ac:dyDescent="0.35">
      <c r="A283" s="68" t="s">
        <v>206</v>
      </c>
      <c r="B283" s="69" t="s">
        <v>253</v>
      </c>
      <c r="C283" s="69" t="s">
        <v>207</v>
      </c>
      <c r="D283" s="69"/>
      <c r="E283" s="70">
        <v>1873.17</v>
      </c>
      <c r="F283" s="70">
        <v>1972.45</v>
      </c>
      <c r="G283" s="70">
        <v>0</v>
      </c>
    </row>
    <row r="284" spans="1:7" ht="31.2" x14ac:dyDescent="0.35">
      <c r="A284" s="68" t="s">
        <v>198</v>
      </c>
      <c r="B284" s="69" t="s">
        <v>253</v>
      </c>
      <c r="C284" s="69" t="s">
        <v>207</v>
      </c>
      <c r="D284" s="69" t="s">
        <v>200</v>
      </c>
      <c r="E284" s="70">
        <v>1873.17</v>
      </c>
      <c r="F284" s="70">
        <v>1972.45</v>
      </c>
      <c r="G284" s="70">
        <v>0</v>
      </c>
    </row>
    <row r="285" spans="1:7" x14ac:dyDescent="0.35">
      <c r="A285" s="68" t="s">
        <v>190</v>
      </c>
      <c r="B285" s="69" t="s">
        <v>254</v>
      </c>
      <c r="C285" s="69" t="s">
        <v>191</v>
      </c>
      <c r="D285" s="69"/>
      <c r="E285" s="70">
        <v>1650.41</v>
      </c>
      <c r="F285" s="70">
        <v>283.33999999999997</v>
      </c>
      <c r="G285" s="70">
        <v>0</v>
      </c>
    </row>
    <row r="286" spans="1:7" x14ac:dyDescent="0.35">
      <c r="A286" s="68" t="s">
        <v>206</v>
      </c>
      <c r="B286" s="69" t="s">
        <v>254</v>
      </c>
      <c r="C286" s="69" t="s">
        <v>207</v>
      </c>
      <c r="D286" s="69"/>
      <c r="E286" s="70">
        <v>1650.41</v>
      </c>
      <c r="F286" s="70">
        <v>283.33999999999997</v>
      </c>
      <c r="G286" s="70">
        <v>0</v>
      </c>
    </row>
    <row r="287" spans="1:7" ht="31.2" x14ac:dyDescent="0.35">
      <c r="A287" s="68" t="s">
        <v>198</v>
      </c>
      <c r="B287" s="69" t="s">
        <v>254</v>
      </c>
      <c r="C287" s="69" t="s">
        <v>207</v>
      </c>
      <c r="D287" s="69" t="s">
        <v>200</v>
      </c>
      <c r="E287" s="70">
        <v>1650.41</v>
      </c>
      <c r="F287" s="70">
        <v>283.33999999999997</v>
      </c>
      <c r="G287" s="70">
        <v>0</v>
      </c>
    </row>
    <row r="288" spans="1:7" x14ac:dyDescent="0.35">
      <c r="A288" s="68" t="s">
        <v>190</v>
      </c>
      <c r="B288" s="69" t="s">
        <v>272</v>
      </c>
      <c r="C288" s="69" t="s">
        <v>191</v>
      </c>
      <c r="D288" s="69"/>
      <c r="E288" s="70">
        <v>0</v>
      </c>
      <c r="F288" s="70">
        <v>16955.79</v>
      </c>
      <c r="G288" s="70">
        <v>0</v>
      </c>
    </row>
    <row r="289" spans="1:7" x14ac:dyDescent="0.35">
      <c r="A289" s="68" t="s">
        <v>264</v>
      </c>
      <c r="B289" s="69" t="s">
        <v>272</v>
      </c>
      <c r="C289" s="69" t="s">
        <v>265</v>
      </c>
      <c r="D289" s="69"/>
      <c r="E289" s="70">
        <v>0</v>
      </c>
      <c r="F289" s="70">
        <v>16955.79</v>
      </c>
      <c r="G289" s="70">
        <v>0</v>
      </c>
    </row>
    <row r="290" spans="1:7" ht="31.2" x14ac:dyDescent="0.35">
      <c r="A290" s="68" t="s">
        <v>198</v>
      </c>
      <c r="B290" s="69" t="s">
        <v>272</v>
      </c>
      <c r="C290" s="69" t="s">
        <v>265</v>
      </c>
      <c r="D290" s="69" t="s">
        <v>200</v>
      </c>
      <c r="E290" s="70">
        <v>0</v>
      </c>
      <c r="F290" s="70">
        <v>16955.79</v>
      </c>
      <c r="G290" s="70">
        <v>0</v>
      </c>
    </row>
    <row r="291" spans="1:7" x14ac:dyDescent="0.35">
      <c r="A291" s="68" t="s">
        <v>190</v>
      </c>
      <c r="B291" s="69" t="s">
        <v>273</v>
      </c>
      <c r="C291" s="69" t="s">
        <v>191</v>
      </c>
      <c r="D291" s="69"/>
      <c r="E291" s="70">
        <v>23768.05</v>
      </c>
      <c r="F291" s="70">
        <v>0</v>
      </c>
      <c r="G291" s="70">
        <v>0</v>
      </c>
    </row>
    <row r="292" spans="1:7" x14ac:dyDescent="0.35">
      <c r="A292" s="68" t="s">
        <v>264</v>
      </c>
      <c r="B292" s="69" t="s">
        <v>273</v>
      </c>
      <c r="C292" s="69" t="s">
        <v>265</v>
      </c>
      <c r="D292" s="69"/>
      <c r="E292" s="70">
        <v>23768.05</v>
      </c>
      <c r="F292" s="70">
        <v>0</v>
      </c>
      <c r="G292" s="70">
        <v>0</v>
      </c>
    </row>
    <row r="293" spans="1:7" ht="31.2" x14ac:dyDescent="0.35">
      <c r="A293" s="68" t="s">
        <v>198</v>
      </c>
      <c r="B293" s="69" t="s">
        <v>273</v>
      </c>
      <c r="C293" s="69" t="s">
        <v>265</v>
      </c>
      <c r="D293" s="69" t="s">
        <v>200</v>
      </c>
      <c r="E293" s="70">
        <v>23768.05</v>
      </c>
      <c r="F293" s="70">
        <v>0</v>
      </c>
      <c r="G293" s="70">
        <v>0</v>
      </c>
    </row>
    <row r="294" spans="1:7" x14ac:dyDescent="0.35">
      <c r="A294" s="68" t="s">
        <v>190</v>
      </c>
      <c r="B294" s="69" t="s">
        <v>274</v>
      </c>
      <c r="C294" s="69" t="s">
        <v>191</v>
      </c>
      <c r="D294" s="69"/>
      <c r="E294" s="70">
        <v>0</v>
      </c>
      <c r="F294" s="70">
        <v>0</v>
      </c>
      <c r="G294" s="70">
        <v>32261.52</v>
      </c>
    </row>
    <row r="295" spans="1:7" x14ac:dyDescent="0.35">
      <c r="A295" s="68" t="s">
        <v>264</v>
      </c>
      <c r="B295" s="69" t="s">
        <v>274</v>
      </c>
      <c r="C295" s="69" t="s">
        <v>265</v>
      </c>
      <c r="D295" s="69"/>
      <c r="E295" s="70">
        <v>0</v>
      </c>
      <c r="F295" s="70">
        <v>0</v>
      </c>
      <c r="G295" s="70">
        <v>32261.52</v>
      </c>
    </row>
    <row r="296" spans="1:7" ht="31.2" x14ac:dyDescent="0.35">
      <c r="A296" s="68" t="s">
        <v>198</v>
      </c>
      <c r="B296" s="69" t="s">
        <v>274</v>
      </c>
      <c r="C296" s="69" t="s">
        <v>265</v>
      </c>
      <c r="D296" s="69" t="s">
        <v>200</v>
      </c>
      <c r="E296" s="70">
        <v>0</v>
      </c>
      <c r="F296" s="70">
        <v>0</v>
      </c>
      <c r="G296" s="70">
        <v>32261.52</v>
      </c>
    </row>
    <row r="297" spans="1:7" x14ac:dyDescent="0.35">
      <c r="A297" s="68" t="s">
        <v>190</v>
      </c>
      <c r="B297" s="69" t="s">
        <v>275</v>
      </c>
      <c r="C297" s="69" t="s">
        <v>191</v>
      </c>
      <c r="D297" s="69"/>
      <c r="E297" s="70">
        <v>0</v>
      </c>
      <c r="F297" s="70">
        <v>13507.99</v>
      </c>
      <c r="G297" s="70">
        <v>0</v>
      </c>
    </row>
    <row r="298" spans="1:7" x14ac:dyDescent="0.35">
      <c r="A298" s="68" t="s">
        <v>264</v>
      </c>
      <c r="B298" s="69" t="s">
        <v>275</v>
      </c>
      <c r="C298" s="69" t="s">
        <v>265</v>
      </c>
      <c r="D298" s="69"/>
      <c r="E298" s="70">
        <v>0</v>
      </c>
      <c r="F298" s="70">
        <v>13507.99</v>
      </c>
      <c r="G298" s="70">
        <v>0</v>
      </c>
    </row>
    <row r="299" spans="1:7" ht="31.2" x14ac:dyDescent="0.35">
      <c r="A299" s="68" t="s">
        <v>198</v>
      </c>
      <c r="B299" s="69" t="s">
        <v>275</v>
      </c>
      <c r="C299" s="69" t="s">
        <v>265</v>
      </c>
      <c r="D299" s="69" t="s">
        <v>200</v>
      </c>
      <c r="E299" s="70">
        <v>0</v>
      </c>
      <c r="F299" s="70">
        <v>13507.99</v>
      </c>
      <c r="G299" s="70">
        <v>0</v>
      </c>
    </row>
    <row r="300" spans="1:7" x14ac:dyDescent="0.35">
      <c r="A300" s="68" t="s">
        <v>190</v>
      </c>
      <c r="B300" s="69" t="s">
        <v>276</v>
      </c>
      <c r="C300" s="69" t="s">
        <v>191</v>
      </c>
      <c r="D300" s="69"/>
      <c r="E300" s="70">
        <v>0</v>
      </c>
      <c r="F300" s="70">
        <v>25131.11</v>
      </c>
      <c r="G300" s="70">
        <v>0</v>
      </c>
    </row>
    <row r="301" spans="1:7" x14ac:dyDescent="0.35">
      <c r="A301" s="68" t="s">
        <v>264</v>
      </c>
      <c r="B301" s="69" t="s">
        <v>276</v>
      </c>
      <c r="C301" s="69" t="s">
        <v>265</v>
      </c>
      <c r="D301" s="69"/>
      <c r="E301" s="70">
        <v>0</v>
      </c>
      <c r="F301" s="70">
        <v>25131.11</v>
      </c>
      <c r="G301" s="70">
        <v>0</v>
      </c>
    </row>
    <row r="302" spans="1:7" ht="31.2" x14ac:dyDescent="0.35">
      <c r="A302" s="68" t="s">
        <v>198</v>
      </c>
      <c r="B302" s="69" t="s">
        <v>276</v>
      </c>
      <c r="C302" s="69" t="s">
        <v>265</v>
      </c>
      <c r="D302" s="69" t="s">
        <v>200</v>
      </c>
      <c r="E302" s="70">
        <v>0</v>
      </c>
      <c r="F302" s="70">
        <v>25131.11</v>
      </c>
      <c r="G302" s="70">
        <v>0</v>
      </c>
    </row>
    <row r="303" spans="1:7" x14ac:dyDescent="0.35">
      <c r="A303" s="68" t="s">
        <v>190</v>
      </c>
      <c r="B303" s="69" t="s">
        <v>277</v>
      </c>
      <c r="C303" s="69" t="s">
        <v>191</v>
      </c>
      <c r="D303" s="69"/>
      <c r="E303" s="70">
        <v>31288.49</v>
      </c>
      <c r="F303" s="70">
        <v>0</v>
      </c>
      <c r="G303" s="70">
        <v>0</v>
      </c>
    </row>
    <row r="304" spans="1:7" x14ac:dyDescent="0.35">
      <c r="A304" s="68" t="s">
        <v>264</v>
      </c>
      <c r="B304" s="69" t="s">
        <v>277</v>
      </c>
      <c r="C304" s="69" t="s">
        <v>265</v>
      </c>
      <c r="D304" s="69"/>
      <c r="E304" s="70">
        <v>31288.49</v>
      </c>
      <c r="F304" s="70">
        <v>0</v>
      </c>
      <c r="G304" s="70">
        <v>0</v>
      </c>
    </row>
    <row r="305" spans="1:7" ht="31.2" x14ac:dyDescent="0.35">
      <c r="A305" s="68" t="s">
        <v>198</v>
      </c>
      <c r="B305" s="69" t="s">
        <v>277</v>
      </c>
      <c r="C305" s="69" t="s">
        <v>265</v>
      </c>
      <c r="D305" s="69" t="s">
        <v>200</v>
      </c>
      <c r="E305" s="70">
        <v>31288.49</v>
      </c>
      <c r="F305" s="70">
        <v>0</v>
      </c>
      <c r="G305" s="70">
        <v>0</v>
      </c>
    </row>
    <row r="306" spans="1:7" x14ac:dyDescent="0.35">
      <c r="A306" s="68" t="s">
        <v>190</v>
      </c>
      <c r="B306" s="69" t="s">
        <v>278</v>
      </c>
      <c r="C306" s="69" t="s">
        <v>191</v>
      </c>
      <c r="D306" s="69"/>
      <c r="E306" s="70">
        <v>83388.600000000006</v>
      </c>
      <c r="F306" s="70">
        <v>0</v>
      </c>
      <c r="G306" s="70">
        <v>0</v>
      </c>
    </row>
    <row r="307" spans="1:7" x14ac:dyDescent="0.35">
      <c r="A307" s="68" t="s">
        <v>264</v>
      </c>
      <c r="B307" s="69" t="s">
        <v>278</v>
      </c>
      <c r="C307" s="69" t="s">
        <v>265</v>
      </c>
      <c r="D307" s="69"/>
      <c r="E307" s="70">
        <v>83388.600000000006</v>
      </c>
      <c r="F307" s="70">
        <v>0</v>
      </c>
      <c r="G307" s="70">
        <v>0</v>
      </c>
    </row>
    <row r="308" spans="1:7" ht="31.2" x14ac:dyDescent="0.35">
      <c r="A308" s="68" t="s">
        <v>198</v>
      </c>
      <c r="B308" s="69" t="s">
        <v>278</v>
      </c>
      <c r="C308" s="69" t="s">
        <v>265</v>
      </c>
      <c r="D308" s="69" t="s">
        <v>200</v>
      </c>
      <c r="E308" s="70">
        <v>83388.600000000006</v>
      </c>
      <c r="F308" s="70">
        <v>0</v>
      </c>
      <c r="G308" s="70">
        <v>0</v>
      </c>
    </row>
    <row r="309" spans="1:7" x14ac:dyDescent="0.35">
      <c r="A309" s="68" t="s">
        <v>190</v>
      </c>
      <c r="B309" s="69" t="s">
        <v>279</v>
      </c>
      <c r="C309" s="69" t="s">
        <v>191</v>
      </c>
      <c r="D309" s="69"/>
      <c r="E309" s="70">
        <v>0</v>
      </c>
      <c r="F309" s="70">
        <v>13382.13</v>
      </c>
      <c r="G309" s="70">
        <v>0</v>
      </c>
    </row>
    <row r="310" spans="1:7" x14ac:dyDescent="0.35">
      <c r="A310" s="68" t="s">
        <v>264</v>
      </c>
      <c r="B310" s="69" t="s">
        <v>279</v>
      </c>
      <c r="C310" s="69" t="s">
        <v>265</v>
      </c>
      <c r="D310" s="69"/>
      <c r="E310" s="70">
        <v>0</v>
      </c>
      <c r="F310" s="70">
        <v>13382.13</v>
      </c>
      <c r="G310" s="70">
        <v>0</v>
      </c>
    </row>
    <row r="311" spans="1:7" ht="31.2" x14ac:dyDescent="0.35">
      <c r="A311" s="68" t="s">
        <v>198</v>
      </c>
      <c r="B311" s="69" t="s">
        <v>279</v>
      </c>
      <c r="C311" s="69" t="s">
        <v>265</v>
      </c>
      <c r="D311" s="69" t="s">
        <v>200</v>
      </c>
      <c r="E311" s="70">
        <v>0</v>
      </c>
      <c r="F311" s="70">
        <v>13382.13</v>
      </c>
      <c r="G311" s="70">
        <v>0</v>
      </c>
    </row>
    <row r="312" spans="1:7" x14ac:dyDescent="0.35">
      <c r="A312" s="68" t="s">
        <v>190</v>
      </c>
      <c r="B312" s="69" t="s">
        <v>280</v>
      </c>
      <c r="C312" s="69" t="s">
        <v>191</v>
      </c>
      <c r="D312" s="69"/>
      <c r="E312" s="70">
        <v>0</v>
      </c>
      <c r="F312" s="70">
        <v>0</v>
      </c>
      <c r="G312" s="70">
        <v>67958.039999999994</v>
      </c>
    </row>
    <row r="313" spans="1:7" x14ac:dyDescent="0.35">
      <c r="A313" s="68" t="s">
        <v>264</v>
      </c>
      <c r="B313" s="69" t="s">
        <v>280</v>
      </c>
      <c r="C313" s="69" t="s">
        <v>265</v>
      </c>
      <c r="D313" s="69"/>
      <c r="E313" s="70">
        <v>0</v>
      </c>
      <c r="F313" s="70">
        <v>0</v>
      </c>
      <c r="G313" s="70">
        <v>67958.039999999994</v>
      </c>
    </row>
    <row r="314" spans="1:7" ht="31.2" x14ac:dyDescent="0.35">
      <c r="A314" s="68" t="s">
        <v>198</v>
      </c>
      <c r="B314" s="69" t="s">
        <v>280</v>
      </c>
      <c r="C314" s="69" t="s">
        <v>265</v>
      </c>
      <c r="D314" s="69" t="s">
        <v>200</v>
      </c>
      <c r="E314" s="70">
        <v>0</v>
      </c>
      <c r="F314" s="70">
        <v>0</v>
      </c>
      <c r="G314" s="70">
        <v>67958.039999999994</v>
      </c>
    </row>
    <row r="315" spans="1:7" x14ac:dyDescent="0.35">
      <c r="A315" s="68" t="s">
        <v>190</v>
      </c>
      <c r="B315" s="69" t="s">
        <v>281</v>
      </c>
      <c r="C315" s="69" t="s">
        <v>191</v>
      </c>
      <c r="D315" s="69"/>
      <c r="E315" s="70">
        <v>5103.62</v>
      </c>
      <c r="F315" s="70">
        <v>0</v>
      </c>
      <c r="G315" s="70">
        <v>106964.3</v>
      </c>
    </row>
    <row r="316" spans="1:7" x14ac:dyDescent="0.35">
      <c r="A316" s="68" t="s">
        <v>264</v>
      </c>
      <c r="B316" s="69" t="s">
        <v>281</v>
      </c>
      <c r="C316" s="69" t="s">
        <v>265</v>
      </c>
      <c r="D316" s="69"/>
      <c r="E316" s="70">
        <v>5103.62</v>
      </c>
      <c r="F316" s="70">
        <v>0</v>
      </c>
      <c r="G316" s="70">
        <v>106964.3</v>
      </c>
    </row>
    <row r="317" spans="1:7" ht="31.2" x14ac:dyDescent="0.35">
      <c r="A317" s="68" t="s">
        <v>198</v>
      </c>
      <c r="B317" s="69" t="s">
        <v>281</v>
      </c>
      <c r="C317" s="69" t="s">
        <v>265</v>
      </c>
      <c r="D317" s="69" t="s">
        <v>200</v>
      </c>
      <c r="E317" s="70">
        <v>5103.62</v>
      </c>
      <c r="F317" s="70">
        <v>0</v>
      </c>
      <c r="G317" s="70">
        <v>106964.3</v>
      </c>
    </row>
    <row r="318" spans="1:7" x14ac:dyDescent="0.35">
      <c r="A318" s="68" t="s">
        <v>190</v>
      </c>
      <c r="B318" s="69" t="s">
        <v>282</v>
      </c>
      <c r="C318" s="69" t="s">
        <v>191</v>
      </c>
      <c r="D318" s="69"/>
      <c r="E318" s="70">
        <v>4303.49</v>
      </c>
      <c r="F318" s="70">
        <v>32734.880000000001</v>
      </c>
      <c r="G318" s="70">
        <v>0</v>
      </c>
    </row>
    <row r="319" spans="1:7" x14ac:dyDescent="0.35">
      <c r="A319" s="68" t="s">
        <v>264</v>
      </c>
      <c r="B319" s="69" t="s">
        <v>282</v>
      </c>
      <c r="C319" s="69" t="s">
        <v>265</v>
      </c>
      <c r="D319" s="69"/>
      <c r="E319" s="70">
        <v>4303.49</v>
      </c>
      <c r="F319" s="70">
        <v>32734.880000000001</v>
      </c>
      <c r="G319" s="70">
        <v>0</v>
      </c>
    </row>
    <row r="320" spans="1:7" ht="31.2" x14ac:dyDescent="0.35">
      <c r="A320" s="68" t="s">
        <v>198</v>
      </c>
      <c r="B320" s="69" t="s">
        <v>282</v>
      </c>
      <c r="C320" s="69" t="s">
        <v>265</v>
      </c>
      <c r="D320" s="69" t="s">
        <v>200</v>
      </c>
      <c r="E320" s="70">
        <v>4303.49</v>
      </c>
      <c r="F320" s="70">
        <v>32734.880000000001</v>
      </c>
      <c r="G320" s="70">
        <v>0</v>
      </c>
    </row>
    <row r="321" spans="1:7" x14ac:dyDescent="0.35">
      <c r="A321" s="68" t="s">
        <v>190</v>
      </c>
      <c r="B321" s="69" t="s">
        <v>283</v>
      </c>
      <c r="C321" s="69" t="s">
        <v>191</v>
      </c>
      <c r="D321" s="69"/>
      <c r="E321" s="70">
        <v>3723.85</v>
      </c>
      <c r="F321" s="70">
        <v>0</v>
      </c>
      <c r="G321" s="70">
        <v>10379.17</v>
      </c>
    </row>
    <row r="322" spans="1:7" x14ac:dyDescent="0.35">
      <c r="A322" s="68" t="s">
        <v>264</v>
      </c>
      <c r="B322" s="69" t="s">
        <v>283</v>
      </c>
      <c r="C322" s="69" t="s">
        <v>265</v>
      </c>
      <c r="D322" s="69"/>
      <c r="E322" s="70">
        <v>3723.85</v>
      </c>
      <c r="F322" s="70">
        <v>0</v>
      </c>
      <c r="G322" s="70">
        <v>10379.17</v>
      </c>
    </row>
    <row r="323" spans="1:7" ht="31.2" x14ac:dyDescent="0.35">
      <c r="A323" s="68" t="s">
        <v>198</v>
      </c>
      <c r="B323" s="69" t="s">
        <v>283</v>
      </c>
      <c r="C323" s="69" t="s">
        <v>265</v>
      </c>
      <c r="D323" s="69" t="s">
        <v>200</v>
      </c>
      <c r="E323" s="70">
        <v>3723.85</v>
      </c>
      <c r="F323" s="70">
        <v>0</v>
      </c>
      <c r="G323" s="70">
        <v>10379.17</v>
      </c>
    </row>
    <row r="324" spans="1:7" x14ac:dyDescent="0.35">
      <c r="A324" s="68" t="s">
        <v>190</v>
      </c>
      <c r="B324" s="69" t="s">
        <v>284</v>
      </c>
      <c r="C324" s="69" t="s">
        <v>191</v>
      </c>
      <c r="D324" s="69"/>
      <c r="E324" s="70">
        <v>3811.47</v>
      </c>
      <c r="F324" s="70">
        <v>0</v>
      </c>
      <c r="G324" s="70">
        <v>16224.8</v>
      </c>
    </row>
    <row r="325" spans="1:7" x14ac:dyDescent="0.35">
      <c r="A325" s="68" t="s">
        <v>264</v>
      </c>
      <c r="B325" s="69" t="s">
        <v>284</v>
      </c>
      <c r="C325" s="69" t="s">
        <v>265</v>
      </c>
      <c r="D325" s="69"/>
      <c r="E325" s="70">
        <v>3811.47</v>
      </c>
      <c r="F325" s="70">
        <v>0</v>
      </c>
      <c r="G325" s="70">
        <v>16224.8</v>
      </c>
    </row>
    <row r="326" spans="1:7" ht="31.2" x14ac:dyDescent="0.35">
      <c r="A326" s="68" t="s">
        <v>198</v>
      </c>
      <c r="B326" s="69" t="s">
        <v>284</v>
      </c>
      <c r="C326" s="69" t="s">
        <v>265</v>
      </c>
      <c r="D326" s="69" t="s">
        <v>200</v>
      </c>
      <c r="E326" s="70">
        <v>3811.47</v>
      </c>
      <c r="F326" s="70">
        <v>0</v>
      </c>
      <c r="G326" s="70">
        <v>16224.8</v>
      </c>
    </row>
    <row r="327" spans="1:7" x14ac:dyDescent="0.35">
      <c r="A327" s="68" t="s">
        <v>190</v>
      </c>
      <c r="B327" s="69" t="s">
        <v>285</v>
      </c>
      <c r="C327" s="69" t="s">
        <v>191</v>
      </c>
      <c r="D327" s="69"/>
      <c r="E327" s="70">
        <v>3459.04</v>
      </c>
      <c r="F327" s="70">
        <v>31529.51</v>
      </c>
      <c r="G327" s="70">
        <v>0</v>
      </c>
    </row>
    <row r="328" spans="1:7" x14ac:dyDescent="0.35">
      <c r="A328" s="68" t="s">
        <v>264</v>
      </c>
      <c r="B328" s="69" t="s">
        <v>285</v>
      </c>
      <c r="C328" s="69" t="s">
        <v>265</v>
      </c>
      <c r="D328" s="69"/>
      <c r="E328" s="70">
        <v>3459.04</v>
      </c>
      <c r="F328" s="70">
        <v>31529.51</v>
      </c>
      <c r="G328" s="70">
        <v>0</v>
      </c>
    </row>
    <row r="329" spans="1:7" ht="31.2" x14ac:dyDescent="0.35">
      <c r="A329" s="68" t="s">
        <v>198</v>
      </c>
      <c r="B329" s="69" t="s">
        <v>285</v>
      </c>
      <c r="C329" s="69" t="s">
        <v>265</v>
      </c>
      <c r="D329" s="69" t="s">
        <v>200</v>
      </c>
      <c r="E329" s="70">
        <v>3459.04</v>
      </c>
      <c r="F329" s="70">
        <v>31529.51</v>
      </c>
      <c r="G329" s="70">
        <v>0</v>
      </c>
    </row>
    <row r="330" spans="1:7" x14ac:dyDescent="0.35">
      <c r="A330" s="68" t="s">
        <v>190</v>
      </c>
      <c r="B330" s="69" t="s">
        <v>286</v>
      </c>
      <c r="C330" s="69" t="s">
        <v>191</v>
      </c>
      <c r="D330" s="69"/>
      <c r="E330" s="70">
        <v>3811.47</v>
      </c>
      <c r="F330" s="70">
        <v>9148.7999999999993</v>
      </c>
      <c r="G330" s="70">
        <v>0</v>
      </c>
    </row>
    <row r="331" spans="1:7" x14ac:dyDescent="0.35">
      <c r="A331" s="68" t="s">
        <v>264</v>
      </c>
      <c r="B331" s="69" t="s">
        <v>286</v>
      </c>
      <c r="C331" s="69" t="s">
        <v>265</v>
      </c>
      <c r="D331" s="69"/>
      <c r="E331" s="70">
        <v>3811.47</v>
      </c>
      <c r="F331" s="70">
        <v>9148.7999999999993</v>
      </c>
      <c r="G331" s="70">
        <v>0</v>
      </c>
    </row>
    <row r="332" spans="1:7" ht="31.2" x14ac:dyDescent="0.35">
      <c r="A332" s="68" t="s">
        <v>198</v>
      </c>
      <c r="B332" s="69" t="s">
        <v>286</v>
      </c>
      <c r="C332" s="69" t="s">
        <v>265</v>
      </c>
      <c r="D332" s="69" t="s">
        <v>200</v>
      </c>
      <c r="E332" s="70">
        <v>3811.47</v>
      </c>
      <c r="F332" s="70">
        <v>9148.7999999999993</v>
      </c>
      <c r="G332" s="70">
        <v>0</v>
      </c>
    </row>
    <row r="333" spans="1:7" x14ac:dyDescent="0.35">
      <c r="A333" s="68" t="s">
        <v>190</v>
      </c>
      <c r="B333" s="69" t="s">
        <v>287</v>
      </c>
      <c r="C333" s="69" t="s">
        <v>191</v>
      </c>
      <c r="D333" s="69"/>
      <c r="E333" s="70">
        <v>7830.74</v>
      </c>
      <c r="F333" s="70">
        <v>0</v>
      </c>
      <c r="G333" s="70">
        <v>0</v>
      </c>
    </row>
    <row r="334" spans="1:7" x14ac:dyDescent="0.35">
      <c r="A334" s="68" t="s">
        <v>264</v>
      </c>
      <c r="B334" s="69" t="s">
        <v>287</v>
      </c>
      <c r="C334" s="69" t="s">
        <v>265</v>
      </c>
      <c r="D334" s="69"/>
      <c r="E334" s="70">
        <v>7830.74</v>
      </c>
      <c r="F334" s="70">
        <v>0</v>
      </c>
      <c r="G334" s="70">
        <v>0</v>
      </c>
    </row>
    <row r="335" spans="1:7" ht="31.2" x14ac:dyDescent="0.35">
      <c r="A335" s="68" t="s">
        <v>198</v>
      </c>
      <c r="B335" s="69" t="s">
        <v>287</v>
      </c>
      <c r="C335" s="69" t="s">
        <v>265</v>
      </c>
      <c r="D335" s="69" t="s">
        <v>200</v>
      </c>
      <c r="E335" s="70">
        <v>7830.74</v>
      </c>
      <c r="F335" s="70">
        <v>0</v>
      </c>
      <c r="G335" s="70">
        <v>0</v>
      </c>
    </row>
    <row r="336" spans="1:7" x14ac:dyDescent="0.35">
      <c r="A336" s="68" t="s">
        <v>190</v>
      </c>
      <c r="B336" s="69" t="s">
        <v>288</v>
      </c>
      <c r="C336" s="69" t="s">
        <v>191</v>
      </c>
      <c r="D336" s="69"/>
      <c r="E336" s="70">
        <v>9630.01</v>
      </c>
      <c r="F336" s="70">
        <v>0</v>
      </c>
      <c r="G336" s="70">
        <v>0</v>
      </c>
    </row>
    <row r="337" spans="1:7" x14ac:dyDescent="0.35">
      <c r="A337" s="68" t="s">
        <v>264</v>
      </c>
      <c r="B337" s="69" t="s">
        <v>288</v>
      </c>
      <c r="C337" s="69" t="s">
        <v>265</v>
      </c>
      <c r="D337" s="69"/>
      <c r="E337" s="70">
        <v>9630.01</v>
      </c>
      <c r="F337" s="70">
        <v>0</v>
      </c>
      <c r="G337" s="70">
        <v>0</v>
      </c>
    </row>
    <row r="338" spans="1:7" ht="31.2" x14ac:dyDescent="0.35">
      <c r="A338" s="68" t="s">
        <v>198</v>
      </c>
      <c r="B338" s="69" t="s">
        <v>288</v>
      </c>
      <c r="C338" s="69" t="s">
        <v>265</v>
      </c>
      <c r="D338" s="69" t="s">
        <v>200</v>
      </c>
      <c r="E338" s="70">
        <v>9630.01</v>
      </c>
      <c r="F338" s="70">
        <v>0</v>
      </c>
      <c r="G338" s="70">
        <v>0</v>
      </c>
    </row>
    <row r="339" spans="1:7" x14ac:dyDescent="0.35">
      <c r="A339" s="68" t="s">
        <v>190</v>
      </c>
      <c r="B339" s="69" t="s">
        <v>289</v>
      </c>
      <c r="C339" s="69" t="s">
        <v>191</v>
      </c>
      <c r="D339" s="69"/>
      <c r="E339" s="70">
        <v>6145.28</v>
      </c>
      <c r="F339" s="70">
        <v>0</v>
      </c>
      <c r="G339" s="70">
        <v>0</v>
      </c>
    </row>
    <row r="340" spans="1:7" x14ac:dyDescent="0.35">
      <c r="A340" s="68" t="s">
        <v>264</v>
      </c>
      <c r="B340" s="69" t="s">
        <v>289</v>
      </c>
      <c r="C340" s="69" t="s">
        <v>265</v>
      </c>
      <c r="D340" s="69"/>
      <c r="E340" s="70">
        <v>6145.28</v>
      </c>
      <c r="F340" s="70">
        <v>0</v>
      </c>
      <c r="G340" s="70">
        <v>0</v>
      </c>
    </row>
    <row r="341" spans="1:7" ht="31.2" x14ac:dyDescent="0.35">
      <c r="A341" s="68" t="s">
        <v>198</v>
      </c>
      <c r="B341" s="69" t="s">
        <v>289</v>
      </c>
      <c r="C341" s="69" t="s">
        <v>265</v>
      </c>
      <c r="D341" s="69" t="s">
        <v>200</v>
      </c>
      <c r="E341" s="70">
        <v>6145.28</v>
      </c>
      <c r="F341" s="70">
        <v>0</v>
      </c>
      <c r="G341" s="70">
        <v>0</v>
      </c>
    </row>
    <row r="342" spans="1:7" x14ac:dyDescent="0.35">
      <c r="A342" s="68" t="s">
        <v>190</v>
      </c>
      <c r="B342" s="69" t="s">
        <v>290</v>
      </c>
      <c r="C342" s="69" t="s">
        <v>191</v>
      </c>
      <c r="D342" s="69"/>
      <c r="E342" s="70">
        <v>6145.28</v>
      </c>
      <c r="F342" s="70">
        <v>0</v>
      </c>
      <c r="G342" s="70">
        <v>0</v>
      </c>
    </row>
    <row r="343" spans="1:7" x14ac:dyDescent="0.35">
      <c r="A343" s="68" t="s">
        <v>264</v>
      </c>
      <c r="B343" s="69" t="s">
        <v>290</v>
      </c>
      <c r="C343" s="69" t="s">
        <v>265</v>
      </c>
      <c r="D343" s="69"/>
      <c r="E343" s="70">
        <v>6145.28</v>
      </c>
      <c r="F343" s="70">
        <v>0</v>
      </c>
      <c r="G343" s="70">
        <v>0</v>
      </c>
    </row>
    <row r="344" spans="1:7" ht="31.2" x14ac:dyDescent="0.35">
      <c r="A344" s="68" t="s">
        <v>198</v>
      </c>
      <c r="B344" s="69" t="s">
        <v>290</v>
      </c>
      <c r="C344" s="69" t="s">
        <v>265</v>
      </c>
      <c r="D344" s="69" t="s">
        <v>200</v>
      </c>
      <c r="E344" s="70">
        <v>6145.28</v>
      </c>
      <c r="F344" s="70">
        <v>0</v>
      </c>
      <c r="G344" s="70">
        <v>0</v>
      </c>
    </row>
    <row r="345" spans="1:7" x14ac:dyDescent="0.35">
      <c r="A345" s="68" t="s">
        <v>190</v>
      </c>
      <c r="B345" s="69" t="s">
        <v>291</v>
      </c>
      <c r="C345" s="69" t="s">
        <v>191</v>
      </c>
      <c r="D345" s="69"/>
      <c r="E345" s="70">
        <v>0</v>
      </c>
      <c r="F345" s="70">
        <v>5965.1</v>
      </c>
      <c r="G345" s="70">
        <v>0</v>
      </c>
    </row>
    <row r="346" spans="1:7" x14ac:dyDescent="0.35">
      <c r="A346" s="68" t="s">
        <v>264</v>
      </c>
      <c r="B346" s="69" t="s">
        <v>291</v>
      </c>
      <c r="C346" s="69" t="s">
        <v>265</v>
      </c>
      <c r="D346" s="69"/>
      <c r="E346" s="70">
        <v>0</v>
      </c>
      <c r="F346" s="70">
        <v>5965.1</v>
      </c>
      <c r="G346" s="70">
        <v>0</v>
      </c>
    </row>
    <row r="347" spans="1:7" ht="31.2" x14ac:dyDescent="0.35">
      <c r="A347" s="68" t="s">
        <v>198</v>
      </c>
      <c r="B347" s="69" t="s">
        <v>291</v>
      </c>
      <c r="C347" s="69" t="s">
        <v>265</v>
      </c>
      <c r="D347" s="69" t="s">
        <v>200</v>
      </c>
      <c r="E347" s="70">
        <v>0</v>
      </c>
      <c r="F347" s="70">
        <v>5965.1</v>
      </c>
      <c r="G347" s="70">
        <v>0</v>
      </c>
    </row>
    <row r="348" spans="1:7" x14ac:dyDescent="0.35">
      <c r="A348" s="68" t="s">
        <v>190</v>
      </c>
      <c r="B348" s="69" t="s">
        <v>292</v>
      </c>
      <c r="C348" s="69" t="s">
        <v>191</v>
      </c>
      <c r="D348" s="69"/>
      <c r="E348" s="70">
        <v>0</v>
      </c>
      <c r="F348" s="70">
        <v>8262.7199999999993</v>
      </c>
      <c r="G348" s="70">
        <v>0</v>
      </c>
    </row>
    <row r="349" spans="1:7" x14ac:dyDescent="0.35">
      <c r="A349" s="68" t="s">
        <v>264</v>
      </c>
      <c r="B349" s="69" t="s">
        <v>292</v>
      </c>
      <c r="C349" s="69" t="s">
        <v>265</v>
      </c>
      <c r="D349" s="69"/>
      <c r="E349" s="70">
        <v>0</v>
      </c>
      <c r="F349" s="70">
        <v>8262.7199999999993</v>
      </c>
      <c r="G349" s="70">
        <v>0</v>
      </c>
    </row>
    <row r="350" spans="1:7" ht="31.2" x14ac:dyDescent="0.35">
      <c r="A350" s="68" t="s">
        <v>198</v>
      </c>
      <c r="B350" s="69" t="s">
        <v>292</v>
      </c>
      <c r="C350" s="69" t="s">
        <v>265</v>
      </c>
      <c r="D350" s="69" t="s">
        <v>200</v>
      </c>
      <c r="E350" s="70">
        <v>0</v>
      </c>
      <c r="F350" s="70">
        <v>8262.7199999999993</v>
      </c>
      <c r="G350" s="70">
        <v>0</v>
      </c>
    </row>
    <row r="351" spans="1:7" x14ac:dyDescent="0.35">
      <c r="A351" s="68" t="s">
        <v>190</v>
      </c>
      <c r="B351" s="69" t="s">
        <v>293</v>
      </c>
      <c r="C351" s="69" t="s">
        <v>191</v>
      </c>
      <c r="D351" s="69"/>
      <c r="E351" s="70">
        <v>0</v>
      </c>
      <c r="F351" s="70">
        <v>10370.959999999999</v>
      </c>
      <c r="G351" s="70">
        <v>0</v>
      </c>
    </row>
    <row r="352" spans="1:7" x14ac:dyDescent="0.35">
      <c r="A352" s="68" t="s">
        <v>264</v>
      </c>
      <c r="B352" s="69" t="s">
        <v>293</v>
      </c>
      <c r="C352" s="69" t="s">
        <v>265</v>
      </c>
      <c r="D352" s="69"/>
      <c r="E352" s="70">
        <v>0</v>
      </c>
      <c r="F352" s="70">
        <v>10370.959999999999</v>
      </c>
      <c r="G352" s="70">
        <v>0</v>
      </c>
    </row>
    <row r="353" spans="1:7" ht="31.2" x14ac:dyDescent="0.35">
      <c r="A353" s="68" t="s">
        <v>198</v>
      </c>
      <c r="B353" s="69" t="s">
        <v>293</v>
      </c>
      <c r="C353" s="69" t="s">
        <v>265</v>
      </c>
      <c r="D353" s="69" t="s">
        <v>200</v>
      </c>
      <c r="E353" s="70">
        <v>0</v>
      </c>
      <c r="F353" s="70">
        <v>10370.959999999999</v>
      </c>
      <c r="G353" s="70">
        <v>0</v>
      </c>
    </row>
    <row r="354" spans="1:7" x14ac:dyDescent="0.35">
      <c r="A354" s="68" t="s">
        <v>190</v>
      </c>
      <c r="B354" s="69" t="s">
        <v>294</v>
      </c>
      <c r="C354" s="69" t="s">
        <v>191</v>
      </c>
      <c r="D354" s="69"/>
      <c r="E354" s="70">
        <v>0</v>
      </c>
      <c r="F354" s="70">
        <v>7856.54</v>
      </c>
      <c r="G354" s="70">
        <v>0</v>
      </c>
    </row>
    <row r="355" spans="1:7" x14ac:dyDescent="0.35">
      <c r="A355" s="68" t="s">
        <v>264</v>
      </c>
      <c r="B355" s="69" t="s">
        <v>294</v>
      </c>
      <c r="C355" s="69" t="s">
        <v>265</v>
      </c>
      <c r="D355" s="69"/>
      <c r="E355" s="70">
        <v>0</v>
      </c>
      <c r="F355" s="70">
        <v>7856.54</v>
      </c>
      <c r="G355" s="70">
        <v>0</v>
      </c>
    </row>
    <row r="356" spans="1:7" ht="31.2" x14ac:dyDescent="0.35">
      <c r="A356" s="68" t="s">
        <v>198</v>
      </c>
      <c r="B356" s="69" t="s">
        <v>294</v>
      </c>
      <c r="C356" s="69" t="s">
        <v>265</v>
      </c>
      <c r="D356" s="69" t="s">
        <v>200</v>
      </c>
      <c r="E356" s="70">
        <v>0</v>
      </c>
      <c r="F356" s="70">
        <v>7856.54</v>
      </c>
      <c r="G356" s="70">
        <v>0</v>
      </c>
    </row>
    <row r="357" spans="1:7" x14ac:dyDescent="0.35">
      <c r="A357" s="68" t="s">
        <v>190</v>
      </c>
      <c r="B357" s="69" t="s">
        <v>295</v>
      </c>
      <c r="C357" s="69" t="s">
        <v>191</v>
      </c>
      <c r="D357" s="69"/>
      <c r="E357" s="70">
        <v>2809.79</v>
      </c>
      <c r="F357" s="70">
        <v>0</v>
      </c>
      <c r="G357" s="70">
        <v>0</v>
      </c>
    </row>
    <row r="358" spans="1:7" x14ac:dyDescent="0.35">
      <c r="A358" s="68" t="s">
        <v>264</v>
      </c>
      <c r="B358" s="69" t="s">
        <v>295</v>
      </c>
      <c r="C358" s="69" t="s">
        <v>265</v>
      </c>
      <c r="D358" s="69"/>
      <c r="E358" s="70">
        <v>2809.79</v>
      </c>
      <c r="F358" s="70">
        <v>0</v>
      </c>
      <c r="G358" s="70">
        <v>0</v>
      </c>
    </row>
    <row r="359" spans="1:7" ht="31.2" x14ac:dyDescent="0.35">
      <c r="A359" s="68" t="s">
        <v>198</v>
      </c>
      <c r="B359" s="69" t="s">
        <v>295</v>
      </c>
      <c r="C359" s="69" t="s">
        <v>265</v>
      </c>
      <c r="D359" s="69" t="s">
        <v>200</v>
      </c>
      <c r="E359" s="70">
        <v>2809.79</v>
      </c>
      <c r="F359" s="70">
        <v>0</v>
      </c>
      <c r="G359" s="70">
        <v>0</v>
      </c>
    </row>
    <row r="360" spans="1:7" x14ac:dyDescent="0.35">
      <c r="A360" s="68" t="s">
        <v>190</v>
      </c>
      <c r="B360" s="69" t="s">
        <v>255</v>
      </c>
      <c r="C360" s="69" t="s">
        <v>191</v>
      </c>
      <c r="D360" s="69"/>
      <c r="E360" s="70">
        <v>7460.29</v>
      </c>
      <c r="F360" s="70">
        <v>0</v>
      </c>
      <c r="G360" s="70">
        <v>0</v>
      </c>
    </row>
    <row r="361" spans="1:7" x14ac:dyDescent="0.35">
      <c r="A361" s="68" t="s">
        <v>206</v>
      </c>
      <c r="B361" s="69" t="s">
        <v>255</v>
      </c>
      <c r="C361" s="69" t="s">
        <v>207</v>
      </c>
      <c r="D361" s="69"/>
      <c r="E361" s="70">
        <v>7460.29</v>
      </c>
      <c r="F361" s="70">
        <v>0</v>
      </c>
      <c r="G361" s="70">
        <v>0</v>
      </c>
    </row>
    <row r="362" spans="1:7" ht="31.2" x14ac:dyDescent="0.35">
      <c r="A362" s="68" t="s">
        <v>198</v>
      </c>
      <c r="B362" s="69" t="s">
        <v>255</v>
      </c>
      <c r="C362" s="69" t="s">
        <v>207</v>
      </c>
      <c r="D362" s="69" t="s">
        <v>200</v>
      </c>
      <c r="E362" s="70">
        <v>7460.29</v>
      </c>
      <c r="F362" s="70">
        <v>0</v>
      </c>
      <c r="G362" s="70">
        <v>0</v>
      </c>
    </row>
    <row r="363" spans="1:7" x14ac:dyDescent="0.35">
      <c r="A363" s="68" t="s">
        <v>614</v>
      </c>
      <c r="B363" s="69" t="s">
        <v>615</v>
      </c>
      <c r="C363" s="69"/>
      <c r="D363" s="69"/>
      <c r="E363" s="70">
        <v>186772.12</v>
      </c>
      <c r="F363" s="70">
        <v>117060.9</v>
      </c>
      <c r="G363" s="70">
        <v>111060.9</v>
      </c>
    </row>
    <row r="364" spans="1:7" x14ac:dyDescent="0.35">
      <c r="A364" s="68" t="s">
        <v>190</v>
      </c>
      <c r="B364" s="69" t="s">
        <v>199</v>
      </c>
      <c r="C364" s="69" t="s">
        <v>191</v>
      </c>
      <c r="D364" s="69"/>
      <c r="E364" s="70">
        <v>81037.62</v>
      </c>
      <c r="F364" s="70">
        <v>0</v>
      </c>
      <c r="G364" s="70">
        <v>0</v>
      </c>
    </row>
    <row r="365" spans="1:7" x14ac:dyDescent="0.35">
      <c r="A365" s="68" t="s">
        <v>192</v>
      </c>
      <c r="B365" s="69" t="s">
        <v>199</v>
      </c>
      <c r="C365" s="69" t="s">
        <v>193</v>
      </c>
      <c r="D365" s="69"/>
      <c r="E365" s="70">
        <v>81037.62</v>
      </c>
      <c r="F365" s="70">
        <v>0</v>
      </c>
      <c r="G365" s="70">
        <v>0</v>
      </c>
    </row>
    <row r="366" spans="1:7" ht="31.2" x14ac:dyDescent="0.35">
      <c r="A366" s="68" t="s">
        <v>198</v>
      </c>
      <c r="B366" s="69" t="s">
        <v>199</v>
      </c>
      <c r="C366" s="69" t="s">
        <v>193</v>
      </c>
      <c r="D366" s="69" t="s">
        <v>200</v>
      </c>
      <c r="E366" s="70">
        <v>81037.62</v>
      </c>
      <c r="F366" s="70">
        <v>0</v>
      </c>
      <c r="G366" s="70">
        <v>0</v>
      </c>
    </row>
    <row r="367" spans="1:7" x14ac:dyDescent="0.35">
      <c r="A367" s="68" t="s">
        <v>190</v>
      </c>
      <c r="B367" s="69" t="s">
        <v>296</v>
      </c>
      <c r="C367" s="69" t="s">
        <v>191</v>
      </c>
      <c r="D367" s="69"/>
      <c r="E367" s="70">
        <v>101060.9</v>
      </c>
      <c r="F367" s="70">
        <v>101060.9</v>
      </c>
      <c r="G367" s="70">
        <v>101060.9</v>
      </c>
    </row>
    <row r="368" spans="1:7" x14ac:dyDescent="0.35">
      <c r="A368" s="68" t="s">
        <v>264</v>
      </c>
      <c r="B368" s="69" t="s">
        <v>296</v>
      </c>
      <c r="C368" s="69" t="s">
        <v>265</v>
      </c>
      <c r="D368" s="69"/>
      <c r="E368" s="70">
        <v>101060.9</v>
      </c>
      <c r="F368" s="70">
        <v>101060.9</v>
      </c>
      <c r="G368" s="70">
        <v>101060.9</v>
      </c>
    </row>
    <row r="369" spans="1:7" ht="31.2" x14ac:dyDescent="0.35">
      <c r="A369" s="68" t="s">
        <v>131</v>
      </c>
      <c r="B369" s="69" t="s">
        <v>296</v>
      </c>
      <c r="C369" s="69" t="s">
        <v>265</v>
      </c>
      <c r="D369" s="69" t="s">
        <v>132</v>
      </c>
      <c r="E369" s="70">
        <v>1960.9</v>
      </c>
      <c r="F369" s="70">
        <v>1960.9</v>
      </c>
      <c r="G369" s="70">
        <v>1960.9</v>
      </c>
    </row>
    <row r="370" spans="1:7" x14ac:dyDescent="0.35">
      <c r="A370" s="68" t="s">
        <v>137</v>
      </c>
      <c r="B370" s="69" t="s">
        <v>296</v>
      </c>
      <c r="C370" s="69" t="s">
        <v>265</v>
      </c>
      <c r="D370" s="69" t="s">
        <v>139</v>
      </c>
      <c r="E370" s="70">
        <v>99100</v>
      </c>
      <c r="F370" s="70">
        <v>99100</v>
      </c>
      <c r="G370" s="70">
        <v>99100</v>
      </c>
    </row>
    <row r="371" spans="1:7" x14ac:dyDescent="0.35">
      <c r="A371" s="68" t="s">
        <v>190</v>
      </c>
      <c r="B371" s="69" t="s">
        <v>257</v>
      </c>
      <c r="C371" s="69" t="s">
        <v>191</v>
      </c>
      <c r="D371" s="69"/>
      <c r="E371" s="70">
        <v>4673.6000000000004</v>
      </c>
      <c r="F371" s="70">
        <v>16000</v>
      </c>
      <c r="G371" s="70">
        <v>10000</v>
      </c>
    </row>
    <row r="372" spans="1:7" x14ac:dyDescent="0.35">
      <c r="A372" s="68" t="s">
        <v>206</v>
      </c>
      <c r="B372" s="69" t="s">
        <v>257</v>
      </c>
      <c r="C372" s="69" t="s">
        <v>207</v>
      </c>
      <c r="D372" s="69"/>
      <c r="E372" s="70">
        <v>4673.6000000000004</v>
      </c>
      <c r="F372" s="70">
        <v>16000</v>
      </c>
      <c r="G372" s="70">
        <v>10000</v>
      </c>
    </row>
    <row r="373" spans="1:7" x14ac:dyDescent="0.35">
      <c r="A373" s="68" t="s">
        <v>256</v>
      </c>
      <c r="B373" s="69" t="s">
        <v>257</v>
      </c>
      <c r="C373" s="69" t="s">
        <v>207</v>
      </c>
      <c r="D373" s="69" t="s">
        <v>258</v>
      </c>
      <c r="E373" s="70">
        <v>4673.6000000000004</v>
      </c>
      <c r="F373" s="70">
        <v>16000</v>
      </c>
      <c r="G373" s="70">
        <v>10000</v>
      </c>
    </row>
    <row r="374" spans="1:7" x14ac:dyDescent="0.35">
      <c r="A374" s="68" t="s">
        <v>616</v>
      </c>
      <c r="B374" s="69" t="s">
        <v>617</v>
      </c>
      <c r="C374" s="69"/>
      <c r="D374" s="69"/>
      <c r="E374" s="70">
        <v>62078.64</v>
      </c>
      <c r="F374" s="70">
        <v>52338.09</v>
      </c>
      <c r="G374" s="70">
        <v>50000</v>
      </c>
    </row>
    <row r="375" spans="1:7" x14ac:dyDescent="0.35">
      <c r="A375" s="68" t="s">
        <v>313</v>
      </c>
      <c r="B375" s="69" t="s">
        <v>317</v>
      </c>
      <c r="C375" s="69" t="s">
        <v>314</v>
      </c>
      <c r="D375" s="69"/>
      <c r="E375" s="70">
        <v>2237.91</v>
      </c>
      <c r="F375" s="70">
        <v>2338.09</v>
      </c>
      <c r="G375" s="70">
        <v>0</v>
      </c>
    </row>
    <row r="376" spans="1:7" x14ac:dyDescent="0.35">
      <c r="A376" s="68" t="s">
        <v>315</v>
      </c>
      <c r="B376" s="69" t="s">
        <v>317</v>
      </c>
      <c r="C376" s="69" t="s">
        <v>316</v>
      </c>
      <c r="D376" s="69"/>
      <c r="E376" s="70">
        <v>2237.91</v>
      </c>
      <c r="F376" s="70">
        <v>2338.09</v>
      </c>
      <c r="G376" s="70">
        <v>0</v>
      </c>
    </row>
    <row r="377" spans="1:7" ht="31.2" x14ac:dyDescent="0.35">
      <c r="A377" s="68" t="s">
        <v>198</v>
      </c>
      <c r="B377" s="69" t="s">
        <v>317</v>
      </c>
      <c r="C377" s="69" t="s">
        <v>316</v>
      </c>
      <c r="D377" s="69" t="s">
        <v>200</v>
      </c>
      <c r="E377" s="70">
        <v>2237.91</v>
      </c>
      <c r="F377" s="70">
        <v>2338.09</v>
      </c>
      <c r="G377" s="70">
        <v>0</v>
      </c>
    </row>
    <row r="378" spans="1:7" x14ac:dyDescent="0.35">
      <c r="A378" s="68" t="s">
        <v>190</v>
      </c>
      <c r="B378" s="69" t="s">
        <v>297</v>
      </c>
      <c r="C378" s="69" t="s">
        <v>191</v>
      </c>
      <c r="D378" s="69"/>
      <c r="E378" s="70">
        <v>59840.73</v>
      </c>
      <c r="F378" s="70">
        <v>50000</v>
      </c>
      <c r="G378" s="70">
        <v>50000</v>
      </c>
    </row>
    <row r="379" spans="1:7" x14ac:dyDescent="0.35">
      <c r="A379" s="68" t="s">
        <v>264</v>
      </c>
      <c r="B379" s="69" t="s">
        <v>297</v>
      </c>
      <c r="C379" s="69" t="s">
        <v>265</v>
      </c>
      <c r="D379" s="69"/>
      <c r="E379" s="70">
        <v>59840.73</v>
      </c>
      <c r="F379" s="70">
        <v>50000</v>
      </c>
      <c r="G379" s="70">
        <v>50000</v>
      </c>
    </row>
    <row r="380" spans="1:7" ht="31.2" x14ac:dyDescent="0.35">
      <c r="A380" s="68" t="s">
        <v>131</v>
      </c>
      <c r="B380" s="69" t="s">
        <v>297</v>
      </c>
      <c r="C380" s="69" t="s">
        <v>265</v>
      </c>
      <c r="D380" s="69" t="s">
        <v>132</v>
      </c>
      <c r="E380" s="70">
        <v>59840.73</v>
      </c>
      <c r="F380" s="70">
        <v>50000</v>
      </c>
      <c r="G380" s="70">
        <v>50000</v>
      </c>
    </row>
    <row r="381" spans="1:7" ht="31.2" x14ac:dyDescent="0.35">
      <c r="A381" s="68" t="s">
        <v>618</v>
      </c>
      <c r="B381" s="69" t="s">
        <v>619</v>
      </c>
      <c r="C381" s="69"/>
      <c r="D381" s="69"/>
      <c r="E381" s="70">
        <v>142857.13</v>
      </c>
      <c r="F381" s="70">
        <v>142857.13</v>
      </c>
      <c r="G381" s="70">
        <v>116071</v>
      </c>
    </row>
    <row r="382" spans="1:7" x14ac:dyDescent="0.35">
      <c r="A382" s="68" t="s">
        <v>190</v>
      </c>
      <c r="B382" s="69" t="s">
        <v>298</v>
      </c>
      <c r="C382" s="69" t="s">
        <v>191</v>
      </c>
      <c r="D382" s="69"/>
      <c r="E382" s="70">
        <v>142857.13</v>
      </c>
      <c r="F382" s="70">
        <v>142857.13</v>
      </c>
      <c r="G382" s="70">
        <v>116071</v>
      </c>
    </row>
    <row r="383" spans="1:7" x14ac:dyDescent="0.35">
      <c r="A383" s="68" t="s">
        <v>264</v>
      </c>
      <c r="B383" s="69" t="s">
        <v>298</v>
      </c>
      <c r="C383" s="69" t="s">
        <v>265</v>
      </c>
      <c r="D383" s="69"/>
      <c r="E383" s="70">
        <v>142857.13</v>
      </c>
      <c r="F383" s="70">
        <v>142857.13</v>
      </c>
      <c r="G383" s="70">
        <v>116071</v>
      </c>
    </row>
    <row r="384" spans="1:7" ht="31.2" x14ac:dyDescent="0.35">
      <c r="A384" s="68" t="s">
        <v>131</v>
      </c>
      <c r="B384" s="69" t="s">
        <v>298</v>
      </c>
      <c r="C384" s="69" t="s">
        <v>265</v>
      </c>
      <c r="D384" s="69" t="s">
        <v>132</v>
      </c>
      <c r="E384" s="70">
        <v>142857.13</v>
      </c>
      <c r="F384" s="70">
        <v>142857.13</v>
      </c>
      <c r="G384" s="70">
        <v>116071</v>
      </c>
    </row>
    <row r="385" spans="1:7" ht="31.2" x14ac:dyDescent="0.35">
      <c r="A385" s="68" t="s">
        <v>223</v>
      </c>
      <c r="B385" s="69" t="s">
        <v>224</v>
      </c>
      <c r="C385" s="69"/>
      <c r="D385" s="69"/>
      <c r="E385" s="70">
        <v>2410711.7400000002</v>
      </c>
      <c r="F385" s="70">
        <v>2102119.64</v>
      </c>
      <c r="G385" s="70">
        <v>2083093.27</v>
      </c>
    </row>
    <row r="386" spans="1:7" x14ac:dyDescent="0.35">
      <c r="A386" s="68" t="s">
        <v>620</v>
      </c>
      <c r="B386" s="69" t="s">
        <v>621</v>
      </c>
      <c r="C386" s="69"/>
      <c r="D386" s="69"/>
      <c r="E386" s="70">
        <v>1963289.56</v>
      </c>
      <c r="F386" s="70">
        <v>1722238.16</v>
      </c>
      <c r="G386" s="70">
        <v>1714319.45</v>
      </c>
    </row>
    <row r="387" spans="1:7" x14ac:dyDescent="0.35">
      <c r="A387" s="68" t="s">
        <v>190</v>
      </c>
      <c r="B387" s="69" t="s">
        <v>299</v>
      </c>
      <c r="C387" s="69" t="s">
        <v>191</v>
      </c>
      <c r="D387" s="69"/>
      <c r="E387" s="70">
        <v>155676.29999999999</v>
      </c>
      <c r="F387" s="70">
        <v>102915.12</v>
      </c>
      <c r="G387" s="70">
        <v>108329.61</v>
      </c>
    </row>
    <row r="388" spans="1:7" x14ac:dyDescent="0.35">
      <c r="A388" s="68" t="s">
        <v>264</v>
      </c>
      <c r="B388" s="69" t="s">
        <v>299</v>
      </c>
      <c r="C388" s="69" t="s">
        <v>265</v>
      </c>
      <c r="D388" s="69"/>
      <c r="E388" s="70">
        <v>155676.29999999999</v>
      </c>
      <c r="F388" s="70">
        <v>102915.12</v>
      </c>
      <c r="G388" s="70">
        <v>108329.61</v>
      </c>
    </row>
    <row r="389" spans="1:7" ht="31.2" x14ac:dyDescent="0.35">
      <c r="A389" s="68" t="s">
        <v>131</v>
      </c>
      <c r="B389" s="69" t="s">
        <v>299</v>
      </c>
      <c r="C389" s="69" t="s">
        <v>265</v>
      </c>
      <c r="D389" s="69" t="s">
        <v>132</v>
      </c>
      <c r="E389" s="70">
        <v>105747.84</v>
      </c>
      <c r="F389" s="70">
        <v>52426.66</v>
      </c>
      <c r="G389" s="70">
        <v>57841.15</v>
      </c>
    </row>
    <row r="390" spans="1:7" ht="31.2" x14ac:dyDescent="0.35">
      <c r="A390" s="68" t="s">
        <v>151</v>
      </c>
      <c r="B390" s="69" t="s">
        <v>299</v>
      </c>
      <c r="C390" s="69" t="s">
        <v>265</v>
      </c>
      <c r="D390" s="69" t="s">
        <v>153</v>
      </c>
      <c r="E390" s="70">
        <v>33019.46</v>
      </c>
      <c r="F390" s="70">
        <v>33579.46</v>
      </c>
      <c r="G390" s="70">
        <v>33579.46</v>
      </c>
    </row>
    <row r="391" spans="1:7" x14ac:dyDescent="0.35">
      <c r="A391" s="68" t="s">
        <v>137</v>
      </c>
      <c r="B391" s="69" t="s">
        <v>299</v>
      </c>
      <c r="C391" s="69" t="s">
        <v>265</v>
      </c>
      <c r="D391" s="69" t="s">
        <v>139</v>
      </c>
      <c r="E391" s="70">
        <v>16909</v>
      </c>
      <c r="F391" s="70">
        <v>16909</v>
      </c>
      <c r="G391" s="70">
        <v>16909</v>
      </c>
    </row>
    <row r="392" spans="1:7" x14ac:dyDescent="0.35">
      <c r="A392" s="68" t="s">
        <v>190</v>
      </c>
      <c r="B392" s="69" t="s">
        <v>300</v>
      </c>
      <c r="C392" s="69" t="s">
        <v>191</v>
      </c>
      <c r="D392" s="69"/>
      <c r="E392" s="70">
        <v>481210.94</v>
      </c>
      <c r="F392" s="70">
        <v>474259.26</v>
      </c>
      <c r="G392" s="70">
        <v>474259.26</v>
      </c>
    </row>
    <row r="393" spans="1:7" x14ac:dyDescent="0.35">
      <c r="A393" s="68" t="s">
        <v>264</v>
      </c>
      <c r="B393" s="69" t="s">
        <v>300</v>
      </c>
      <c r="C393" s="69" t="s">
        <v>265</v>
      </c>
      <c r="D393" s="69"/>
      <c r="E393" s="70">
        <v>481210.94</v>
      </c>
      <c r="F393" s="70">
        <v>474259.26</v>
      </c>
      <c r="G393" s="70">
        <v>474259.26</v>
      </c>
    </row>
    <row r="394" spans="1:7" ht="31.2" x14ac:dyDescent="0.35">
      <c r="A394" s="68" t="s">
        <v>151</v>
      </c>
      <c r="B394" s="69" t="s">
        <v>300</v>
      </c>
      <c r="C394" s="69" t="s">
        <v>265</v>
      </c>
      <c r="D394" s="69" t="s">
        <v>153</v>
      </c>
      <c r="E394" s="70">
        <v>481210.94</v>
      </c>
      <c r="F394" s="70">
        <v>474259.26</v>
      </c>
      <c r="G394" s="70">
        <v>474259.26</v>
      </c>
    </row>
    <row r="395" spans="1:7" x14ac:dyDescent="0.35">
      <c r="A395" s="68" t="s">
        <v>190</v>
      </c>
      <c r="B395" s="69" t="s">
        <v>421</v>
      </c>
      <c r="C395" s="69" t="s">
        <v>191</v>
      </c>
      <c r="D395" s="69"/>
      <c r="E395" s="70">
        <v>71630.880000000005</v>
      </c>
      <c r="F395" s="70">
        <v>30316.880000000001</v>
      </c>
      <c r="G395" s="70">
        <v>30316.880000000001</v>
      </c>
    </row>
    <row r="396" spans="1:7" x14ac:dyDescent="0.35">
      <c r="A396" s="68" t="s">
        <v>264</v>
      </c>
      <c r="B396" s="69" t="s">
        <v>421</v>
      </c>
      <c r="C396" s="69" t="s">
        <v>265</v>
      </c>
      <c r="D396" s="69"/>
      <c r="E396" s="70">
        <v>71630.880000000005</v>
      </c>
      <c r="F396" s="70">
        <v>30316.880000000001</v>
      </c>
      <c r="G396" s="70">
        <v>30316.880000000001</v>
      </c>
    </row>
    <row r="397" spans="1:7" ht="31.2" x14ac:dyDescent="0.35">
      <c r="A397" s="68" t="s">
        <v>151</v>
      </c>
      <c r="B397" s="69" t="s">
        <v>421</v>
      </c>
      <c r="C397" s="69" t="s">
        <v>265</v>
      </c>
      <c r="D397" s="69" t="s">
        <v>153</v>
      </c>
      <c r="E397" s="70">
        <v>71630.880000000005</v>
      </c>
      <c r="F397" s="70">
        <v>30316.880000000001</v>
      </c>
      <c r="G397" s="70">
        <v>30316.880000000001</v>
      </c>
    </row>
    <row r="398" spans="1:7" x14ac:dyDescent="0.35">
      <c r="A398" s="68" t="s">
        <v>190</v>
      </c>
      <c r="B398" s="69" t="s">
        <v>301</v>
      </c>
      <c r="C398" s="69" t="s">
        <v>191</v>
      </c>
      <c r="D398" s="69"/>
      <c r="E398" s="70">
        <v>40000</v>
      </c>
      <c r="F398" s="70">
        <v>40000</v>
      </c>
      <c r="G398" s="70">
        <v>40000</v>
      </c>
    </row>
    <row r="399" spans="1:7" x14ac:dyDescent="0.35">
      <c r="A399" s="68" t="s">
        <v>264</v>
      </c>
      <c r="B399" s="69" t="s">
        <v>301</v>
      </c>
      <c r="C399" s="69" t="s">
        <v>265</v>
      </c>
      <c r="D399" s="69"/>
      <c r="E399" s="70">
        <v>40000</v>
      </c>
      <c r="F399" s="70">
        <v>40000</v>
      </c>
      <c r="G399" s="70">
        <v>40000</v>
      </c>
    </row>
    <row r="400" spans="1:7" ht="31.2" x14ac:dyDescent="0.35">
      <c r="A400" s="68" t="s">
        <v>131</v>
      </c>
      <c r="B400" s="69" t="s">
        <v>301</v>
      </c>
      <c r="C400" s="69" t="s">
        <v>265</v>
      </c>
      <c r="D400" s="69" t="s">
        <v>132</v>
      </c>
      <c r="E400" s="70">
        <v>40000</v>
      </c>
      <c r="F400" s="70">
        <v>40000</v>
      </c>
      <c r="G400" s="70">
        <v>40000</v>
      </c>
    </row>
    <row r="401" spans="1:7" x14ac:dyDescent="0.35">
      <c r="A401" s="68" t="s">
        <v>190</v>
      </c>
      <c r="B401" s="69" t="s">
        <v>302</v>
      </c>
      <c r="C401" s="69" t="s">
        <v>191</v>
      </c>
      <c r="D401" s="69"/>
      <c r="E401" s="70">
        <v>45210</v>
      </c>
      <c r="F401" s="70">
        <v>0</v>
      </c>
      <c r="G401" s="70">
        <v>0</v>
      </c>
    </row>
    <row r="402" spans="1:7" x14ac:dyDescent="0.35">
      <c r="A402" s="68" t="s">
        <v>264</v>
      </c>
      <c r="B402" s="69" t="s">
        <v>302</v>
      </c>
      <c r="C402" s="69" t="s">
        <v>265</v>
      </c>
      <c r="D402" s="69"/>
      <c r="E402" s="70">
        <v>45210</v>
      </c>
      <c r="F402" s="70">
        <v>0</v>
      </c>
      <c r="G402" s="70">
        <v>0</v>
      </c>
    </row>
    <row r="403" spans="1:7" ht="31.2" x14ac:dyDescent="0.35">
      <c r="A403" s="68" t="s">
        <v>151</v>
      </c>
      <c r="B403" s="69" t="s">
        <v>302</v>
      </c>
      <c r="C403" s="69" t="s">
        <v>265</v>
      </c>
      <c r="D403" s="69" t="s">
        <v>153</v>
      </c>
      <c r="E403" s="70">
        <v>45210</v>
      </c>
      <c r="F403" s="70">
        <v>0</v>
      </c>
      <c r="G403" s="70">
        <v>0</v>
      </c>
    </row>
    <row r="404" spans="1:7" x14ac:dyDescent="0.35">
      <c r="A404" s="68" t="s">
        <v>190</v>
      </c>
      <c r="B404" s="69" t="s">
        <v>303</v>
      </c>
      <c r="C404" s="69" t="s">
        <v>191</v>
      </c>
      <c r="D404" s="69"/>
      <c r="E404" s="70">
        <v>325808.82</v>
      </c>
      <c r="F404" s="70">
        <v>312083.31</v>
      </c>
      <c r="G404" s="70">
        <v>312083.31</v>
      </c>
    </row>
    <row r="405" spans="1:7" x14ac:dyDescent="0.35">
      <c r="A405" s="68" t="s">
        <v>264</v>
      </c>
      <c r="B405" s="69" t="s">
        <v>303</v>
      </c>
      <c r="C405" s="69" t="s">
        <v>265</v>
      </c>
      <c r="D405" s="69"/>
      <c r="E405" s="70">
        <v>325808.82</v>
      </c>
      <c r="F405" s="70">
        <v>312083.31</v>
      </c>
      <c r="G405" s="70">
        <v>312083.31</v>
      </c>
    </row>
    <row r="406" spans="1:7" ht="31.2" x14ac:dyDescent="0.35">
      <c r="A406" s="68" t="s">
        <v>151</v>
      </c>
      <c r="B406" s="69" t="s">
        <v>303</v>
      </c>
      <c r="C406" s="69" t="s">
        <v>265</v>
      </c>
      <c r="D406" s="69" t="s">
        <v>153</v>
      </c>
      <c r="E406" s="70">
        <v>325808.82</v>
      </c>
      <c r="F406" s="70">
        <v>312083.31</v>
      </c>
      <c r="G406" s="70">
        <v>312083.31</v>
      </c>
    </row>
    <row r="407" spans="1:7" x14ac:dyDescent="0.35">
      <c r="A407" s="68" t="s">
        <v>190</v>
      </c>
      <c r="B407" s="69" t="s">
        <v>304</v>
      </c>
      <c r="C407" s="69" t="s">
        <v>191</v>
      </c>
      <c r="D407" s="69"/>
      <c r="E407" s="70">
        <v>59000</v>
      </c>
      <c r="F407" s="70">
        <v>59000</v>
      </c>
      <c r="G407" s="70">
        <v>59000</v>
      </c>
    </row>
    <row r="408" spans="1:7" x14ac:dyDescent="0.35">
      <c r="A408" s="68" t="s">
        <v>264</v>
      </c>
      <c r="B408" s="69" t="s">
        <v>304</v>
      </c>
      <c r="C408" s="69" t="s">
        <v>265</v>
      </c>
      <c r="D408" s="69"/>
      <c r="E408" s="70">
        <v>59000</v>
      </c>
      <c r="F408" s="70">
        <v>59000</v>
      </c>
      <c r="G408" s="70">
        <v>59000</v>
      </c>
    </row>
    <row r="409" spans="1:7" ht="31.2" x14ac:dyDescent="0.35">
      <c r="A409" s="68" t="s">
        <v>131</v>
      </c>
      <c r="B409" s="69" t="s">
        <v>304</v>
      </c>
      <c r="C409" s="69" t="s">
        <v>265</v>
      </c>
      <c r="D409" s="69" t="s">
        <v>132</v>
      </c>
      <c r="E409" s="70">
        <v>59000</v>
      </c>
      <c r="F409" s="70">
        <v>59000</v>
      </c>
      <c r="G409" s="70">
        <v>59000</v>
      </c>
    </row>
    <row r="410" spans="1:7" x14ac:dyDescent="0.35">
      <c r="A410" s="68" t="s">
        <v>190</v>
      </c>
      <c r="B410" s="69" t="s">
        <v>305</v>
      </c>
      <c r="C410" s="69" t="s">
        <v>191</v>
      </c>
      <c r="D410" s="69"/>
      <c r="E410" s="70">
        <v>50855.1</v>
      </c>
      <c r="F410" s="70">
        <v>15000</v>
      </c>
      <c r="G410" s="70">
        <v>15000</v>
      </c>
    </row>
    <row r="411" spans="1:7" x14ac:dyDescent="0.35">
      <c r="A411" s="68" t="s">
        <v>264</v>
      </c>
      <c r="B411" s="69" t="s">
        <v>305</v>
      </c>
      <c r="C411" s="69" t="s">
        <v>265</v>
      </c>
      <c r="D411" s="69"/>
      <c r="E411" s="70">
        <v>50855.1</v>
      </c>
      <c r="F411" s="70">
        <v>15000</v>
      </c>
      <c r="G411" s="70">
        <v>15000</v>
      </c>
    </row>
    <row r="412" spans="1:7" ht="31.2" x14ac:dyDescent="0.35">
      <c r="A412" s="68" t="s">
        <v>151</v>
      </c>
      <c r="B412" s="69" t="s">
        <v>305</v>
      </c>
      <c r="C412" s="69" t="s">
        <v>265</v>
      </c>
      <c r="D412" s="69" t="s">
        <v>153</v>
      </c>
      <c r="E412" s="70">
        <v>50855.1</v>
      </c>
      <c r="F412" s="70">
        <v>15000</v>
      </c>
      <c r="G412" s="70">
        <v>15000</v>
      </c>
    </row>
    <row r="413" spans="1:7" x14ac:dyDescent="0.35">
      <c r="A413" s="68" t="s">
        <v>190</v>
      </c>
      <c r="B413" s="69" t="s">
        <v>306</v>
      </c>
      <c r="C413" s="69" t="s">
        <v>191</v>
      </c>
      <c r="D413" s="69"/>
      <c r="E413" s="70">
        <v>32018</v>
      </c>
      <c r="F413" s="70">
        <v>37160</v>
      </c>
      <c r="G413" s="70">
        <v>37160</v>
      </c>
    </row>
    <row r="414" spans="1:7" x14ac:dyDescent="0.35">
      <c r="A414" s="68" t="s">
        <v>264</v>
      </c>
      <c r="B414" s="69" t="s">
        <v>306</v>
      </c>
      <c r="C414" s="69" t="s">
        <v>265</v>
      </c>
      <c r="D414" s="69"/>
      <c r="E414" s="70">
        <v>32018</v>
      </c>
      <c r="F414" s="70">
        <v>37160</v>
      </c>
      <c r="G414" s="70">
        <v>37160</v>
      </c>
    </row>
    <row r="415" spans="1:7" ht="31.2" x14ac:dyDescent="0.35">
      <c r="A415" s="68" t="s">
        <v>131</v>
      </c>
      <c r="B415" s="69" t="s">
        <v>306</v>
      </c>
      <c r="C415" s="69" t="s">
        <v>265</v>
      </c>
      <c r="D415" s="69" t="s">
        <v>132</v>
      </c>
      <c r="E415" s="70">
        <v>32018</v>
      </c>
      <c r="F415" s="70">
        <v>37160</v>
      </c>
      <c r="G415" s="70">
        <v>37160</v>
      </c>
    </row>
    <row r="416" spans="1:7" x14ac:dyDescent="0.35">
      <c r="A416" s="68" t="s">
        <v>190</v>
      </c>
      <c r="B416" s="69" t="s">
        <v>307</v>
      </c>
      <c r="C416" s="69" t="s">
        <v>191</v>
      </c>
      <c r="D416" s="69"/>
      <c r="E416" s="70">
        <v>124332.18</v>
      </c>
      <c r="F416" s="70">
        <v>118218.72</v>
      </c>
      <c r="G416" s="70">
        <v>118218.72</v>
      </c>
    </row>
    <row r="417" spans="1:7" x14ac:dyDescent="0.35">
      <c r="A417" s="68" t="s">
        <v>264</v>
      </c>
      <c r="B417" s="69" t="s">
        <v>307</v>
      </c>
      <c r="C417" s="69" t="s">
        <v>265</v>
      </c>
      <c r="D417" s="69"/>
      <c r="E417" s="70">
        <v>124332.18</v>
      </c>
      <c r="F417" s="70">
        <v>118218.72</v>
      </c>
      <c r="G417" s="70">
        <v>118218.72</v>
      </c>
    </row>
    <row r="418" spans="1:7" ht="31.2" x14ac:dyDescent="0.35">
      <c r="A418" s="68" t="s">
        <v>131</v>
      </c>
      <c r="B418" s="69" t="s">
        <v>307</v>
      </c>
      <c r="C418" s="69" t="s">
        <v>265</v>
      </c>
      <c r="D418" s="69" t="s">
        <v>132</v>
      </c>
      <c r="E418" s="70">
        <v>14117.46</v>
      </c>
      <c r="F418" s="70">
        <v>7504</v>
      </c>
      <c r="G418" s="70">
        <v>7504</v>
      </c>
    </row>
    <row r="419" spans="1:7" ht="31.2" x14ac:dyDescent="0.35">
      <c r="A419" s="68" t="s">
        <v>151</v>
      </c>
      <c r="B419" s="69" t="s">
        <v>307</v>
      </c>
      <c r="C419" s="69" t="s">
        <v>265</v>
      </c>
      <c r="D419" s="69" t="s">
        <v>153</v>
      </c>
      <c r="E419" s="70">
        <v>110214.72</v>
      </c>
      <c r="F419" s="70">
        <v>110714.72</v>
      </c>
      <c r="G419" s="70">
        <v>110714.72</v>
      </c>
    </row>
    <row r="420" spans="1:7" x14ac:dyDescent="0.35">
      <c r="A420" s="68" t="s">
        <v>190</v>
      </c>
      <c r="B420" s="69" t="s">
        <v>422</v>
      </c>
      <c r="C420" s="69" t="s">
        <v>191</v>
      </c>
      <c r="D420" s="69"/>
      <c r="E420" s="70">
        <v>51671.42</v>
      </c>
      <c r="F420" s="70">
        <v>2497.04</v>
      </c>
      <c r="G420" s="70">
        <v>2497.04</v>
      </c>
    </row>
    <row r="421" spans="1:7" x14ac:dyDescent="0.35">
      <c r="A421" s="68" t="s">
        <v>264</v>
      </c>
      <c r="B421" s="69" t="s">
        <v>422</v>
      </c>
      <c r="C421" s="69" t="s">
        <v>265</v>
      </c>
      <c r="D421" s="69"/>
      <c r="E421" s="70">
        <v>51671.42</v>
      </c>
      <c r="F421" s="70">
        <v>2497.04</v>
      </c>
      <c r="G421" s="70">
        <v>2497.04</v>
      </c>
    </row>
    <row r="422" spans="1:7" ht="31.2" x14ac:dyDescent="0.35">
      <c r="A422" s="68" t="s">
        <v>151</v>
      </c>
      <c r="B422" s="69" t="s">
        <v>422</v>
      </c>
      <c r="C422" s="69" t="s">
        <v>265</v>
      </c>
      <c r="D422" s="69" t="s">
        <v>153</v>
      </c>
      <c r="E422" s="70">
        <v>51671.42</v>
      </c>
      <c r="F422" s="70">
        <v>2497.04</v>
      </c>
      <c r="G422" s="70">
        <v>2497.04</v>
      </c>
    </row>
    <row r="423" spans="1:7" x14ac:dyDescent="0.35">
      <c r="A423" s="68" t="s">
        <v>190</v>
      </c>
      <c r="B423" s="69" t="s">
        <v>308</v>
      </c>
      <c r="C423" s="69" t="s">
        <v>191</v>
      </c>
      <c r="D423" s="69"/>
      <c r="E423" s="70">
        <v>483000</v>
      </c>
      <c r="F423" s="70">
        <v>483000</v>
      </c>
      <c r="G423" s="70">
        <v>483000</v>
      </c>
    </row>
    <row r="424" spans="1:7" x14ac:dyDescent="0.35">
      <c r="A424" s="71" t="s">
        <v>264</v>
      </c>
      <c r="B424" s="69" t="s">
        <v>308</v>
      </c>
      <c r="C424" s="69" t="s">
        <v>265</v>
      </c>
      <c r="D424" s="69"/>
      <c r="E424" s="70">
        <v>483000</v>
      </c>
      <c r="F424" s="70">
        <v>483000</v>
      </c>
      <c r="G424" s="70">
        <v>483000</v>
      </c>
    </row>
    <row r="425" spans="1:7" ht="31.2" x14ac:dyDescent="0.35">
      <c r="A425" s="68" t="s">
        <v>131</v>
      </c>
      <c r="B425" s="69" t="s">
        <v>308</v>
      </c>
      <c r="C425" s="69" t="s">
        <v>265</v>
      </c>
      <c r="D425" s="69" t="s">
        <v>132</v>
      </c>
      <c r="E425" s="70">
        <v>483000</v>
      </c>
      <c r="F425" s="70">
        <v>483000</v>
      </c>
      <c r="G425" s="70">
        <v>483000</v>
      </c>
    </row>
    <row r="426" spans="1:7" x14ac:dyDescent="0.35">
      <c r="A426" s="68" t="s">
        <v>157</v>
      </c>
      <c r="B426" s="69" t="s">
        <v>504</v>
      </c>
      <c r="C426" s="69" t="s">
        <v>158</v>
      </c>
      <c r="D426" s="69"/>
      <c r="E426" s="70">
        <v>150</v>
      </c>
      <c r="F426" s="70">
        <v>150</v>
      </c>
      <c r="G426" s="70">
        <v>150</v>
      </c>
    </row>
    <row r="427" spans="1:7" x14ac:dyDescent="0.35">
      <c r="A427" s="68" t="s">
        <v>187</v>
      </c>
      <c r="B427" s="69" t="s">
        <v>504</v>
      </c>
      <c r="C427" s="69" t="s">
        <v>188</v>
      </c>
      <c r="D427" s="69"/>
      <c r="E427" s="70">
        <v>150</v>
      </c>
      <c r="F427" s="70">
        <v>150</v>
      </c>
      <c r="G427" s="70">
        <v>150</v>
      </c>
    </row>
    <row r="428" spans="1:7" ht="31.2" x14ac:dyDescent="0.35">
      <c r="A428" s="68" t="s">
        <v>131</v>
      </c>
      <c r="B428" s="69" t="s">
        <v>504</v>
      </c>
      <c r="C428" s="69" t="s">
        <v>188</v>
      </c>
      <c r="D428" s="69" t="s">
        <v>132</v>
      </c>
      <c r="E428" s="70">
        <v>150</v>
      </c>
      <c r="F428" s="70">
        <v>150</v>
      </c>
      <c r="G428" s="70">
        <v>150</v>
      </c>
    </row>
    <row r="429" spans="1:7" x14ac:dyDescent="0.35">
      <c r="A429" s="68" t="s">
        <v>157</v>
      </c>
      <c r="B429" s="69" t="s">
        <v>505</v>
      </c>
      <c r="C429" s="69" t="s">
        <v>158</v>
      </c>
      <c r="D429" s="69"/>
      <c r="E429" s="70">
        <v>1198.8</v>
      </c>
      <c r="F429" s="70">
        <v>1198.8</v>
      </c>
      <c r="G429" s="70">
        <v>1198.8</v>
      </c>
    </row>
    <row r="430" spans="1:7" x14ac:dyDescent="0.35">
      <c r="A430" s="68" t="s">
        <v>187</v>
      </c>
      <c r="B430" s="69" t="s">
        <v>505</v>
      </c>
      <c r="C430" s="69" t="s">
        <v>188</v>
      </c>
      <c r="D430" s="69"/>
      <c r="E430" s="70">
        <v>1198.8</v>
      </c>
      <c r="F430" s="70">
        <v>1198.8</v>
      </c>
      <c r="G430" s="70">
        <v>1198.8</v>
      </c>
    </row>
    <row r="431" spans="1:7" ht="31.2" x14ac:dyDescent="0.35">
      <c r="A431" s="68" t="s">
        <v>131</v>
      </c>
      <c r="B431" s="69" t="s">
        <v>505</v>
      </c>
      <c r="C431" s="69" t="s">
        <v>188</v>
      </c>
      <c r="D431" s="69" t="s">
        <v>132</v>
      </c>
      <c r="E431" s="70">
        <v>1198.8</v>
      </c>
      <c r="F431" s="70">
        <v>1198.8</v>
      </c>
      <c r="G431" s="70">
        <v>1198.8</v>
      </c>
    </row>
    <row r="432" spans="1:7" x14ac:dyDescent="0.35">
      <c r="A432" s="68" t="s">
        <v>157</v>
      </c>
      <c r="B432" s="69" t="s">
        <v>506</v>
      </c>
      <c r="C432" s="69" t="s">
        <v>158</v>
      </c>
      <c r="D432" s="69"/>
      <c r="E432" s="70">
        <v>4152.16</v>
      </c>
      <c r="F432" s="70">
        <v>4152.16</v>
      </c>
      <c r="G432" s="70">
        <v>4152.16</v>
      </c>
    </row>
    <row r="433" spans="1:7" x14ac:dyDescent="0.35">
      <c r="A433" s="68" t="s">
        <v>187</v>
      </c>
      <c r="B433" s="69" t="s">
        <v>506</v>
      </c>
      <c r="C433" s="69" t="s">
        <v>188</v>
      </c>
      <c r="D433" s="69"/>
      <c r="E433" s="70">
        <v>4152.16</v>
      </c>
      <c r="F433" s="70">
        <v>4152.16</v>
      </c>
      <c r="G433" s="70">
        <v>4152.16</v>
      </c>
    </row>
    <row r="434" spans="1:7" ht="31.2" x14ac:dyDescent="0.35">
      <c r="A434" s="68" t="s">
        <v>131</v>
      </c>
      <c r="B434" s="69" t="s">
        <v>506</v>
      </c>
      <c r="C434" s="69" t="s">
        <v>188</v>
      </c>
      <c r="D434" s="69" t="s">
        <v>132</v>
      </c>
      <c r="E434" s="70">
        <v>4152.16</v>
      </c>
      <c r="F434" s="70">
        <v>4152.16</v>
      </c>
      <c r="G434" s="70">
        <v>4152.16</v>
      </c>
    </row>
    <row r="435" spans="1:7" x14ac:dyDescent="0.35">
      <c r="A435" s="68" t="s">
        <v>157</v>
      </c>
      <c r="B435" s="69" t="s">
        <v>236</v>
      </c>
      <c r="C435" s="69" t="s">
        <v>158</v>
      </c>
      <c r="D435" s="69"/>
      <c r="E435" s="70">
        <v>8007.22</v>
      </c>
      <c r="F435" s="70">
        <v>1500</v>
      </c>
      <c r="G435" s="70">
        <v>1500</v>
      </c>
    </row>
    <row r="436" spans="1:7" x14ac:dyDescent="0.35">
      <c r="A436" s="68" t="s">
        <v>187</v>
      </c>
      <c r="B436" s="69" t="s">
        <v>236</v>
      </c>
      <c r="C436" s="69" t="s">
        <v>188</v>
      </c>
      <c r="D436" s="69"/>
      <c r="E436" s="70">
        <v>8007.22</v>
      </c>
      <c r="F436" s="70">
        <v>1500</v>
      </c>
      <c r="G436" s="70">
        <v>1500</v>
      </c>
    </row>
    <row r="437" spans="1:7" ht="31.2" x14ac:dyDescent="0.35">
      <c r="A437" s="68" t="s">
        <v>151</v>
      </c>
      <c r="B437" s="69" t="s">
        <v>236</v>
      </c>
      <c r="C437" s="69" t="s">
        <v>188</v>
      </c>
      <c r="D437" s="69" t="s">
        <v>153</v>
      </c>
      <c r="E437" s="70">
        <v>8007.22</v>
      </c>
      <c r="F437" s="70">
        <v>1500</v>
      </c>
      <c r="G437" s="70">
        <v>1500</v>
      </c>
    </row>
    <row r="438" spans="1:7" x14ac:dyDescent="0.35">
      <c r="A438" s="68" t="s">
        <v>313</v>
      </c>
      <c r="B438" s="69" t="s">
        <v>318</v>
      </c>
      <c r="C438" s="69" t="s">
        <v>314</v>
      </c>
      <c r="D438" s="69"/>
      <c r="E438" s="70">
        <v>29367.75</v>
      </c>
      <c r="F438" s="70">
        <v>40786.870000000003</v>
      </c>
      <c r="G438" s="70">
        <v>27453.67</v>
      </c>
    </row>
    <row r="439" spans="1:7" x14ac:dyDescent="0.35">
      <c r="A439" s="68" t="s">
        <v>315</v>
      </c>
      <c r="B439" s="69" t="s">
        <v>318</v>
      </c>
      <c r="C439" s="69" t="s">
        <v>316</v>
      </c>
      <c r="D439" s="69"/>
      <c r="E439" s="70">
        <v>29367.75</v>
      </c>
      <c r="F439" s="70">
        <v>40786.870000000003</v>
      </c>
      <c r="G439" s="70">
        <v>27453.67</v>
      </c>
    </row>
    <row r="440" spans="1:7" ht="31.2" x14ac:dyDescent="0.35">
      <c r="A440" s="68" t="s">
        <v>131</v>
      </c>
      <c r="B440" s="69" t="s">
        <v>318</v>
      </c>
      <c r="C440" s="69" t="s">
        <v>316</v>
      </c>
      <c r="D440" s="69" t="s">
        <v>132</v>
      </c>
      <c r="E440" s="70">
        <v>3568.9</v>
      </c>
      <c r="F440" s="70">
        <v>15183</v>
      </c>
      <c r="G440" s="70">
        <v>1683</v>
      </c>
    </row>
    <row r="441" spans="1:7" ht="31.2" x14ac:dyDescent="0.35">
      <c r="A441" s="68" t="s">
        <v>151</v>
      </c>
      <c r="B441" s="69" t="s">
        <v>318</v>
      </c>
      <c r="C441" s="69" t="s">
        <v>316</v>
      </c>
      <c r="D441" s="69" t="s">
        <v>153</v>
      </c>
      <c r="E441" s="70">
        <v>25798.85</v>
      </c>
      <c r="F441" s="70">
        <v>25603.87</v>
      </c>
      <c r="G441" s="70">
        <v>25770.67</v>
      </c>
    </row>
    <row r="442" spans="1:7" x14ac:dyDescent="0.35">
      <c r="A442" s="68" t="s">
        <v>206</v>
      </c>
      <c r="B442" s="69" t="s">
        <v>622</v>
      </c>
      <c r="C442" s="69"/>
      <c r="D442" s="69"/>
      <c r="E442" s="70">
        <v>39373.1</v>
      </c>
      <c r="F442" s="70">
        <v>23706.3</v>
      </c>
      <c r="G442" s="70">
        <v>13990</v>
      </c>
    </row>
    <row r="443" spans="1:7" x14ac:dyDescent="0.35">
      <c r="A443" s="68" t="s">
        <v>190</v>
      </c>
      <c r="B443" s="69" t="s">
        <v>259</v>
      </c>
      <c r="C443" s="69" t="s">
        <v>191</v>
      </c>
      <c r="D443" s="69"/>
      <c r="E443" s="70">
        <v>2000</v>
      </c>
      <c r="F443" s="70">
        <v>2000</v>
      </c>
      <c r="G443" s="70">
        <v>2000</v>
      </c>
    </row>
    <row r="444" spans="1:7" x14ac:dyDescent="0.35">
      <c r="A444" s="68" t="s">
        <v>206</v>
      </c>
      <c r="B444" s="69" t="s">
        <v>259</v>
      </c>
      <c r="C444" s="69" t="s">
        <v>207</v>
      </c>
      <c r="D444" s="69"/>
      <c r="E444" s="70">
        <v>2000</v>
      </c>
      <c r="F444" s="70">
        <v>2000</v>
      </c>
      <c r="G444" s="70">
        <v>2000</v>
      </c>
    </row>
    <row r="445" spans="1:7" ht="31.2" x14ac:dyDescent="0.35">
      <c r="A445" s="68" t="s">
        <v>131</v>
      </c>
      <c r="B445" s="69" t="s">
        <v>259</v>
      </c>
      <c r="C445" s="69" t="s">
        <v>207</v>
      </c>
      <c r="D445" s="69" t="s">
        <v>132</v>
      </c>
      <c r="E445" s="70">
        <v>2000</v>
      </c>
      <c r="F445" s="70">
        <v>2000</v>
      </c>
      <c r="G445" s="70">
        <v>2000</v>
      </c>
    </row>
    <row r="446" spans="1:7" x14ac:dyDescent="0.35">
      <c r="A446" s="68" t="s">
        <v>190</v>
      </c>
      <c r="B446" s="69" t="s">
        <v>260</v>
      </c>
      <c r="C446" s="69" t="s">
        <v>191</v>
      </c>
      <c r="D446" s="69"/>
      <c r="E446" s="70">
        <v>1990</v>
      </c>
      <c r="F446" s="70">
        <v>1990</v>
      </c>
      <c r="G446" s="70">
        <v>1990</v>
      </c>
    </row>
    <row r="447" spans="1:7" x14ac:dyDescent="0.35">
      <c r="A447" s="68" t="s">
        <v>206</v>
      </c>
      <c r="B447" s="69" t="s">
        <v>260</v>
      </c>
      <c r="C447" s="69" t="s">
        <v>207</v>
      </c>
      <c r="D447" s="69"/>
      <c r="E447" s="70">
        <v>1990</v>
      </c>
      <c r="F447" s="70">
        <v>1990</v>
      </c>
      <c r="G447" s="70">
        <v>1990</v>
      </c>
    </row>
    <row r="448" spans="1:7" ht="31.2" x14ac:dyDescent="0.35">
      <c r="A448" s="68" t="s">
        <v>151</v>
      </c>
      <c r="B448" s="69" t="s">
        <v>260</v>
      </c>
      <c r="C448" s="69" t="s">
        <v>207</v>
      </c>
      <c r="D448" s="69" t="s">
        <v>153</v>
      </c>
      <c r="E448" s="70">
        <v>1990</v>
      </c>
      <c r="F448" s="70">
        <v>1990</v>
      </c>
      <c r="G448" s="70">
        <v>1990</v>
      </c>
    </row>
    <row r="449" spans="1:7" x14ac:dyDescent="0.35">
      <c r="A449" s="68" t="s">
        <v>190</v>
      </c>
      <c r="B449" s="69" t="s">
        <v>261</v>
      </c>
      <c r="C449" s="69" t="s">
        <v>191</v>
      </c>
      <c r="D449" s="69"/>
      <c r="E449" s="70">
        <v>10000</v>
      </c>
      <c r="F449" s="70">
        <v>0</v>
      </c>
      <c r="G449" s="70">
        <v>0</v>
      </c>
    </row>
    <row r="450" spans="1:7" x14ac:dyDescent="0.35">
      <c r="A450" s="68" t="s">
        <v>206</v>
      </c>
      <c r="B450" s="69" t="s">
        <v>261</v>
      </c>
      <c r="C450" s="69" t="s">
        <v>207</v>
      </c>
      <c r="D450" s="69"/>
      <c r="E450" s="70">
        <v>10000</v>
      </c>
      <c r="F450" s="70">
        <v>0</v>
      </c>
      <c r="G450" s="70">
        <v>0</v>
      </c>
    </row>
    <row r="451" spans="1:7" ht="31.2" x14ac:dyDescent="0.35">
      <c r="A451" s="68" t="s">
        <v>131</v>
      </c>
      <c r="B451" s="69" t="s">
        <v>261</v>
      </c>
      <c r="C451" s="69" t="s">
        <v>207</v>
      </c>
      <c r="D451" s="69" t="s">
        <v>132</v>
      </c>
      <c r="E451" s="70">
        <v>10000</v>
      </c>
      <c r="F451" s="70">
        <v>0</v>
      </c>
      <c r="G451" s="70">
        <v>0</v>
      </c>
    </row>
    <row r="452" spans="1:7" x14ac:dyDescent="0.35">
      <c r="A452" s="68" t="s">
        <v>190</v>
      </c>
      <c r="B452" s="69" t="s">
        <v>262</v>
      </c>
      <c r="C452" s="69" t="s">
        <v>191</v>
      </c>
      <c r="D452" s="69"/>
      <c r="E452" s="70">
        <v>15000</v>
      </c>
      <c r="F452" s="70">
        <v>10000</v>
      </c>
      <c r="G452" s="70">
        <v>10000</v>
      </c>
    </row>
    <row r="453" spans="1:7" x14ac:dyDescent="0.35">
      <c r="A453" s="68" t="s">
        <v>206</v>
      </c>
      <c r="B453" s="69" t="s">
        <v>262</v>
      </c>
      <c r="C453" s="69" t="s">
        <v>207</v>
      </c>
      <c r="D453" s="69"/>
      <c r="E453" s="70">
        <v>15000</v>
      </c>
      <c r="F453" s="70">
        <v>10000</v>
      </c>
      <c r="G453" s="70">
        <v>10000</v>
      </c>
    </row>
    <row r="454" spans="1:7" x14ac:dyDescent="0.35">
      <c r="A454" s="68" t="s">
        <v>137</v>
      </c>
      <c r="B454" s="69" t="s">
        <v>262</v>
      </c>
      <c r="C454" s="69" t="s">
        <v>207</v>
      </c>
      <c r="D454" s="69" t="s">
        <v>139</v>
      </c>
      <c r="E454" s="70">
        <v>15000</v>
      </c>
      <c r="F454" s="70">
        <v>10000</v>
      </c>
      <c r="G454" s="70">
        <v>10000</v>
      </c>
    </row>
    <row r="455" spans="1:7" x14ac:dyDescent="0.35">
      <c r="A455" s="68" t="s">
        <v>190</v>
      </c>
      <c r="B455" s="69" t="s">
        <v>263</v>
      </c>
      <c r="C455" s="69" t="s">
        <v>191</v>
      </c>
      <c r="D455" s="69"/>
      <c r="E455" s="70">
        <v>10383.1</v>
      </c>
      <c r="F455" s="70">
        <v>9716.2999999999993</v>
      </c>
      <c r="G455" s="70">
        <v>0</v>
      </c>
    </row>
    <row r="456" spans="1:7" x14ac:dyDescent="0.35">
      <c r="A456" s="68" t="s">
        <v>206</v>
      </c>
      <c r="B456" s="69" t="s">
        <v>263</v>
      </c>
      <c r="C456" s="69" t="s">
        <v>207</v>
      </c>
      <c r="D456" s="69"/>
      <c r="E456" s="70">
        <v>10383.1</v>
      </c>
      <c r="F456" s="70">
        <v>9716.2999999999993</v>
      </c>
      <c r="G456" s="70">
        <v>0</v>
      </c>
    </row>
    <row r="457" spans="1:7" x14ac:dyDescent="0.35">
      <c r="A457" s="68" t="s">
        <v>137</v>
      </c>
      <c r="B457" s="69" t="s">
        <v>263</v>
      </c>
      <c r="C457" s="69" t="s">
        <v>207</v>
      </c>
      <c r="D457" s="69" t="s">
        <v>139</v>
      </c>
      <c r="E457" s="70">
        <v>10383.1</v>
      </c>
      <c r="F457" s="70">
        <v>9716.2999999999993</v>
      </c>
      <c r="G457" s="70">
        <v>0</v>
      </c>
    </row>
    <row r="458" spans="1:7" x14ac:dyDescent="0.35">
      <c r="A458" s="68" t="s">
        <v>623</v>
      </c>
      <c r="B458" s="69" t="s">
        <v>624</v>
      </c>
      <c r="C458" s="69"/>
      <c r="D458" s="69"/>
      <c r="E458" s="70">
        <v>55530.71</v>
      </c>
      <c r="F458" s="70">
        <v>43940.71</v>
      </c>
      <c r="G458" s="70">
        <v>43940.71</v>
      </c>
    </row>
    <row r="459" spans="1:7" x14ac:dyDescent="0.35">
      <c r="A459" s="68" t="s">
        <v>157</v>
      </c>
      <c r="B459" s="69" t="s">
        <v>225</v>
      </c>
      <c r="C459" s="69" t="s">
        <v>158</v>
      </c>
      <c r="D459" s="69"/>
      <c r="E459" s="70">
        <v>43940.71</v>
      </c>
      <c r="F459" s="70">
        <v>43940.71</v>
      </c>
      <c r="G459" s="70">
        <v>43940.71</v>
      </c>
    </row>
    <row r="460" spans="1:7" x14ac:dyDescent="0.35">
      <c r="A460" s="68" t="s">
        <v>221</v>
      </c>
      <c r="B460" s="69" t="s">
        <v>225</v>
      </c>
      <c r="C460" s="69" t="s">
        <v>222</v>
      </c>
      <c r="D460" s="69"/>
      <c r="E460" s="70">
        <v>43940.71</v>
      </c>
      <c r="F460" s="70">
        <v>43940.71</v>
      </c>
      <c r="G460" s="70">
        <v>43940.71</v>
      </c>
    </row>
    <row r="461" spans="1:7" ht="31.2" x14ac:dyDescent="0.35">
      <c r="A461" s="68" t="s">
        <v>151</v>
      </c>
      <c r="B461" s="69" t="s">
        <v>225</v>
      </c>
      <c r="C461" s="69" t="s">
        <v>222</v>
      </c>
      <c r="D461" s="69" t="s">
        <v>153</v>
      </c>
      <c r="E461" s="70">
        <v>43940.71</v>
      </c>
      <c r="F461" s="70">
        <v>43940.71</v>
      </c>
      <c r="G461" s="70">
        <v>43940.71</v>
      </c>
    </row>
    <row r="462" spans="1:7" x14ac:dyDescent="0.35">
      <c r="A462" s="68" t="s">
        <v>157</v>
      </c>
      <c r="B462" s="69" t="s">
        <v>226</v>
      </c>
      <c r="C462" s="69" t="s">
        <v>158</v>
      </c>
      <c r="D462" s="69"/>
      <c r="E462" s="70">
        <v>11590</v>
      </c>
      <c r="F462" s="70">
        <v>0</v>
      </c>
      <c r="G462" s="70">
        <v>0</v>
      </c>
    </row>
    <row r="463" spans="1:7" x14ac:dyDescent="0.35">
      <c r="A463" s="68" t="s">
        <v>221</v>
      </c>
      <c r="B463" s="69" t="s">
        <v>226</v>
      </c>
      <c r="C463" s="69" t="s">
        <v>222</v>
      </c>
      <c r="D463" s="69"/>
      <c r="E463" s="70">
        <v>11590</v>
      </c>
      <c r="F463" s="70">
        <v>0</v>
      </c>
      <c r="G463" s="70">
        <v>0</v>
      </c>
    </row>
    <row r="464" spans="1:7" ht="31.2" x14ac:dyDescent="0.35">
      <c r="A464" s="68" t="s">
        <v>151</v>
      </c>
      <c r="B464" s="69" t="s">
        <v>226</v>
      </c>
      <c r="C464" s="69" t="s">
        <v>222</v>
      </c>
      <c r="D464" s="69" t="s">
        <v>153</v>
      </c>
      <c r="E464" s="70">
        <v>11590</v>
      </c>
      <c r="F464" s="70">
        <v>0</v>
      </c>
      <c r="G464" s="70">
        <v>0</v>
      </c>
    </row>
    <row r="465" spans="1:7" x14ac:dyDescent="0.35">
      <c r="A465" s="68" t="s">
        <v>625</v>
      </c>
      <c r="B465" s="69" t="s">
        <v>626</v>
      </c>
      <c r="C465" s="69"/>
      <c r="D465" s="69"/>
      <c r="E465" s="70">
        <v>115531.8</v>
      </c>
      <c r="F465" s="70">
        <v>108179.63</v>
      </c>
      <c r="G465" s="70">
        <v>106788.27</v>
      </c>
    </row>
    <row r="466" spans="1:7" x14ac:dyDescent="0.35">
      <c r="A466" s="68" t="s">
        <v>157</v>
      </c>
      <c r="B466" s="69" t="s">
        <v>407</v>
      </c>
      <c r="C466" s="69" t="s">
        <v>158</v>
      </c>
      <c r="D466" s="69"/>
      <c r="E466" s="70">
        <v>4164.6000000000004</v>
      </c>
      <c r="F466" s="70">
        <v>4464.6000000000004</v>
      </c>
      <c r="G466" s="70">
        <v>4464.6000000000004</v>
      </c>
    </row>
    <row r="467" spans="1:7" x14ac:dyDescent="0.35">
      <c r="A467" s="68" t="s">
        <v>187</v>
      </c>
      <c r="B467" s="69" t="s">
        <v>407</v>
      </c>
      <c r="C467" s="69" t="s">
        <v>188</v>
      </c>
      <c r="D467" s="69"/>
      <c r="E467" s="70">
        <v>4164.6000000000004</v>
      </c>
      <c r="F467" s="70">
        <v>4464.6000000000004</v>
      </c>
      <c r="G467" s="70">
        <v>4464.6000000000004</v>
      </c>
    </row>
    <row r="468" spans="1:7" ht="31.2" x14ac:dyDescent="0.35">
      <c r="A468" s="68" t="s">
        <v>131</v>
      </c>
      <c r="B468" s="69" t="s">
        <v>407</v>
      </c>
      <c r="C468" s="69" t="s">
        <v>188</v>
      </c>
      <c r="D468" s="69" t="s">
        <v>132</v>
      </c>
      <c r="E468" s="70">
        <v>4164.6000000000004</v>
      </c>
      <c r="F468" s="70">
        <v>4464.6000000000004</v>
      </c>
      <c r="G468" s="70">
        <v>4464.6000000000004</v>
      </c>
    </row>
    <row r="469" spans="1:7" x14ac:dyDescent="0.35">
      <c r="A469" s="68" t="s">
        <v>157</v>
      </c>
      <c r="B469" s="69" t="s">
        <v>408</v>
      </c>
      <c r="C469" s="69" t="s">
        <v>158</v>
      </c>
      <c r="D469" s="69"/>
      <c r="E469" s="70">
        <v>1205</v>
      </c>
      <c r="F469" s="70">
        <v>1855</v>
      </c>
      <c r="G469" s="70">
        <v>1855</v>
      </c>
    </row>
    <row r="470" spans="1:7" x14ac:dyDescent="0.35">
      <c r="A470" s="68" t="s">
        <v>187</v>
      </c>
      <c r="B470" s="69" t="s">
        <v>408</v>
      </c>
      <c r="C470" s="69" t="s">
        <v>188</v>
      </c>
      <c r="D470" s="69"/>
      <c r="E470" s="70">
        <v>1205</v>
      </c>
      <c r="F470" s="70">
        <v>1855</v>
      </c>
      <c r="G470" s="70">
        <v>1855</v>
      </c>
    </row>
    <row r="471" spans="1:7" ht="31.2" x14ac:dyDescent="0.35">
      <c r="A471" s="68" t="s">
        <v>131</v>
      </c>
      <c r="B471" s="69" t="s">
        <v>408</v>
      </c>
      <c r="C471" s="69" t="s">
        <v>188</v>
      </c>
      <c r="D471" s="69" t="s">
        <v>132</v>
      </c>
      <c r="E471" s="70">
        <v>1205</v>
      </c>
      <c r="F471" s="70">
        <v>1855</v>
      </c>
      <c r="G471" s="70">
        <v>1855</v>
      </c>
    </row>
    <row r="472" spans="1:7" x14ac:dyDescent="0.35">
      <c r="A472" s="68" t="s">
        <v>157</v>
      </c>
      <c r="B472" s="69" t="s">
        <v>237</v>
      </c>
      <c r="C472" s="69" t="s">
        <v>158</v>
      </c>
      <c r="D472" s="69"/>
      <c r="E472" s="70">
        <v>103794.39</v>
      </c>
      <c r="F472" s="70">
        <v>101860.03</v>
      </c>
      <c r="G472" s="70">
        <v>100468.67</v>
      </c>
    </row>
    <row r="473" spans="1:7" x14ac:dyDescent="0.35">
      <c r="A473" s="68" t="s">
        <v>187</v>
      </c>
      <c r="B473" s="69" t="s">
        <v>237</v>
      </c>
      <c r="C473" s="69" t="s">
        <v>188</v>
      </c>
      <c r="D473" s="69"/>
      <c r="E473" s="70">
        <v>103794.39</v>
      </c>
      <c r="F473" s="70">
        <v>101860.03</v>
      </c>
      <c r="G473" s="70">
        <v>100468.67</v>
      </c>
    </row>
    <row r="474" spans="1:7" ht="31.2" x14ac:dyDescent="0.35">
      <c r="A474" s="68" t="s">
        <v>151</v>
      </c>
      <c r="B474" s="69" t="s">
        <v>237</v>
      </c>
      <c r="C474" s="69" t="s">
        <v>188</v>
      </c>
      <c r="D474" s="69" t="s">
        <v>153</v>
      </c>
      <c r="E474" s="70">
        <v>103794.39</v>
      </c>
      <c r="F474" s="70">
        <v>101860.03</v>
      </c>
      <c r="G474" s="70">
        <v>100468.67</v>
      </c>
    </row>
    <row r="475" spans="1:7" x14ac:dyDescent="0.35">
      <c r="A475" s="68" t="s">
        <v>157</v>
      </c>
      <c r="B475" s="69" t="s">
        <v>238</v>
      </c>
      <c r="C475" s="69" t="s">
        <v>158</v>
      </c>
      <c r="D475" s="69"/>
      <c r="E475" s="70">
        <v>6367.81</v>
      </c>
      <c r="F475" s="70">
        <v>0</v>
      </c>
      <c r="G475" s="70">
        <v>0</v>
      </c>
    </row>
    <row r="476" spans="1:7" x14ac:dyDescent="0.35">
      <c r="A476" s="68" t="s">
        <v>187</v>
      </c>
      <c r="B476" s="69" t="s">
        <v>238</v>
      </c>
      <c r="C476" s="69" t="s">
        <v>188</v>
      </c>
      <c r="D476" s="69"/>
      <c r="E476" s="70">
        <v>6367.81</v>
      </c>
      <c r="F476" s="70">
        <v>0</v>
      </c>
      <c r="G476" s="70">
        <v>0</v>
      </c>
    </row>
    <row r="477" spans="1:7" ht="31.2" x14ac:dyDescent="0.35">
      <c r="A477" s="68" t="s">
        <v>151</v>
      </c>
      <c r="B477" s="69" t="s">
        <v>238</v>
      </c>
      <c r="C477" s="69" t="s">
        <v>188</v>
      </c>
      <c r="D477" s="69" t="s">
        <v>153</v>
      </c>
      <c r="E477" s="70">
        <v>6367.81</v>
      </c>
      <c r="F477" s="70">
        <v>0</v>
      </c>
      <c r="G477" s="70">
        <v>0</v>
      </c>
    </row>
    <row r="478" spans="1:7" x14ac:dyDescent="0.35">
      <c r="A478" s="68" t="s">
        <v>627</v>
      </c>
      <c r="B478" s="69" t="s">
        <v>628</v>
      </c>
      <c r="C478" s="69"/>
      <c r="D478" s="69"/>
      <c r="E478" s="70">
        <v>236986.57</v>
      </c>
      <c r="F478" s="70">
        <v>204054.84</v>
      </c>
      <c r="G478" s="70">
        <v>204054.84</v>
      </c>
    </row>
    <row r="479" spans="1:7" x14ac:dyDescent="0.35">
      <c r="A479" s="68" t="s">
        <v>190</v>
      </c>
      <c r="B479" s="69" t="s">
        <v>309</v>
      </c>
      <c r="C479" s="69" t="s">
        <v>191</v>
      </c>
      <c r="D479" s="69"/>
      <c r="E479" s="70">
        <v>97747.34</v>
      </c>
      <c r="F479" s="70">
        <v>94054.84</v>
      </c>
      <c r="G479" s="70">
        <v>94054.84</v>
      </c>
    </row>
    <row r="480" spans="1:7" x14ac:dyDescent="0.35">
      <c r="A480" s="68" t="s">
        <v>264</v>
      </c>
      <c r="B480" s="69" t="s">
        <v>309</v>
      </c>
      <c r="C480" s="69" t="s">
        <v>265</v>
      </c>
      <c r="D480" s="69"/>
      <c r="E480" s="70">
        <v>97747.34</v>
      </c>
      <c r="F480" s="70">
        <v>94054.84</v>
      </c>
      <c r="G480" s="70">
        <v>94054.84</v>
      </c>
    </row>
    <row r="481" spans="1:7" ht="31.2" x14ac:dyDescent="0.35">
      <c r="A481" s="68" t="s">
        <v>131</v>
      </c>
      <c r="B481" s="69" t="s">
        <v>309</v>
      </c>
      <c r="C481" s="69" t="s">
        <v>265</v>
      </c>
      <c r="D481" s="69" t="s">
        <v>132</v>
      </c>
      <c r="E481" s="70">
        <v>12672.8</v>
      </c>
      <c r="F481" s="70">
        <v>9300</v>
      </c>
      <c r="G481" s="70">
        <v>9300</v>
      </c>
    </row>
    <row r="482" spans="1:7" ht="31.2" x14ac:dyDescent="0.35">
      <c r="A482" s="68" t="s">
        <v>151</v>
      </c>
      <c r="B482" s="69" t="s">
        <v>309</v>
      </c>
      <c r="C482" s="69" t="s">
        <v>265</v>
      </c>
      <c r="D482" s="69" t="s">
        <v>153</v>
      </c>
      <c r="E482" s="70">
        <v>85074.54</v>
      </c>
      <c r="F482" s="70">
        <v>84754.84</v>
      </c>
      <c r="G482" s="70">
        <v>84754.84</v>
      </c>
    </row>
    <row r="483" spans="1:7" x14ac:dyDescent="0.35">
      <c r="A483" s="68" t="s">
        <v>190</v>
      </c>
      <c r="B483" s="69" t="s">
        <v>310</v>
      </c>
      <c r="C483" s="69" t="s">
        <v>191</v>
      </c>
      <c r="D483" s="69"/>
      <c r="E483" s="70">
        <v>139239.23000000001</v>
      </c>
      <c r="F483" s="70">
        <v>110000</v>
      </c>
      <c r="G483" s="70">
        <v>110000</v>
      </c>
    </row>
    <row r="484" spans="1:7" x14ac:dyDescent="0.35">
      <c r="A484" s="68" t="s">
        <v>264</v>
      </c>
      <c r="B484" s="69" t="s">
        <v>310</v>
      </c>
      <c r="C484" s="69" t="s">
        <v>265</v>
      </c>
      <c r="D484" s="69"/>
      <c r="E484" s="70">
        <v>139239.23000000001</v>
      </c>
      <c r="F484" s="70">
        <v>110000</v>
      </c>
      <c r="G484" s="70">
        <v>110000</v>
      </c>
    </row>
    <row r="485" spans="1:7" ht="31.2" x14ac:dyDescent="0.35">
      <c r="A485" s="68" t="s">
        <v>131</v>
      </c>
      <c r="B485" s="69" t="s">
        <v>310</v>
      </c>
      <c r="C485" s="69" t="s">
        <v>265</v>
      </c>
      <c r="D485" s="69" t="s">
        <v>132</v>
      </c>
      <c r="E485" s="70">
        <v>139239.23000000001</v>
      </c>
      <c r="F485" s="70">
        <v>110000</v>
      </c>
      <c r="G485" s="70">
        <v>110000</v>
      </c>
    </row>
    <row r="486" spans="1:7" ht="31.2" x14ac:dyDescent="0.35">
      <c r="A486" s="68" t="s">
        <v>175</v>
      </c>
      <c r="B486" s="69" t="s">
        <v>176</v>
      </c>
      <c r="C486" s="69"/>
      <c r="D486" s="69"/>
      <c r="E486" s="70">
        <v>140123.32</v>
      </c>
      <c r="F486" s="70">
        <v>108070.62</v>
      </c>
      <c r="G486" s="70">
        <v>108070.62</v>
      </c>
    </row>
    <row r="487" spans="1:7" ht="31.2" x14ac:dyDescent="0.35">
      <c r="A487" s="68" t="s">
        <v>177</v>
      </c>
      <c r="B487" s="69" t="s">
        <v>178</v>
      </c>
      <c r="C487" s="69"/>
      <c r="D487" s="69"/>
      <c r="E487" s="70">
        <v>140123.32</v>
      </c>
      <c r="F487" s="70">
        <v>108070.62</v>
      </c>
      <c r="G487" s="70">
        <v>108070.62</v>
      </c>
    </row>
    <row r="488" spans="1:7" x14ac:dyDescent="0.35">
      <c r="A488" s="68" t="s">
        <v>629</v>
      </c>
      <c r="B488" s="69" t="s">
        <v>630</v>
      </c>
      <c r="C488" s="69"/>
      <c r="D488" s="69"/>
      <c r="E488" s="70">
        <v>108849.37</v>
      </c>
      <c r="F488" s="70">
        <v>76594.37</v>
      </c>
      <c r="G488" s="70">
        <v>76594.37</v>
      </c>
    </row>
    <row r="489" spans="1:7" x14ac:dyDescent="0.35">
      <c r="A489" s="68" t="s">
        <v>190</v>
      </c>
      <c r="B489" s="69" t="s">
        <v>201</v>
      </c>
      <c r="C489" s="69" t="s">
        <v>191</v>
      </c>
      <c r="D489" s="69"/>
      <c r="E489" s="70">
        <v>10976.1</v>
      </c>
      <c r="F489" s="70">
        <v>10976.1</v>
      </c>
      <c r="G489" s="70">
        <v>10976.1</v>
      </c>
    </row>
    <row r="490" spans="1:7" x14ac:dyDescent="0.35">
      <c r="A490" s="68" t="s">
        <v>192</v>
      </c>
      <c r="B490" s="69" t="s">
        <v>201</v>
      </c>
      <c r="C490" s="69" t="s">
        <v>193</v>
      </c>
      <c r="D490" s="69"/>
      <c r="E490" s="70">
        <v>5576.1</v>
      </c>
      <c r="F490" s="70">
        <v>5576.1</v>
      </c>
      <c r="G490" s="70">
        <v>5576.1</v>
      </c>
    </row>
    <row r="491" spans="1:7" ht="31.2" x14ac:dyDescent="0.35">
      <c r="A491" s="68" t="s">
        <v>131</v>
      </c>
      <c r="B491" s="69" t="s">
        <v>201</v>
      </c>
      <c r="C491" s="69" t="s">
        <v>193</v>
      </c>
      <c r="D491" s="69" t="s">
        <v>132</v>
      </c>
      <c r="E491" s="70">
        <v>5576.1</v>
      </c>
      <c r="F491" s="70">
        <v>5576.1</v>
      </c>
      <c r="G491" s="70">
        <v>5576.1</v>
      </c>
    </row>
    <row r="492" spans="1:7" x14ac:dyDescent="0.35">
      <c r="A492" s="68" t="s">
        <v>206</v>
      </c>
      <c r="B492" s="69" t="s">
        <v>201</v>
      </c>
      <c r="C492" s="69" t="s">
        <v>207</v>
      </c>
      <c r="D492" s="69"/>
      <c r="E492" s="70">
        <v>5400</v>
      </c>
      <c r="F492" s="70">
        <v>5400</v>
      </c>
      <c r="G492" s="70">
        <v>5400</v>
      </c>
    </row>
    <row r="493" spans="1:7" ht="31.2" x14ac:dyDescent="0.35">
      <c r="A493" s="68" t="s">
        <v>131</v>
      </c>
      <c r="B493" s="69" t="s">
        <v>201</v>
      </c>
      <c r="C493" s="69" t="s">
        <v>207</v>
      </c>
      <c r="D493" s="69" t="s">
        <v>132</v>
      </c>
      <c r="E493" s="70">
        <v>5400</v>
      </c>
      <c r="F493" s="70">
        <v>5400</v>
      </c>
      <c r="G493" s="70">
        <v>5400</v>
      </c>
    </row>
    <row r="494" spans="1:7" x14ac:dyDescent="0.35">
      <c r="A494" s="68" t="s">
        <v>119</v>
      </c>
      <c r="B494" s="69" t="s">
        <v>179</v>
      </c>
      <c r="C494" s="69" t="s">
        <v>120</v>
      </c>
      <c r="D494" s="69"/>
      <c r="E494" s="70">
        <v>1845</v>
      </c>
      <c r="F494" s="70">
        <v>1845</v>
      </c>
      <c r="G494" s="70">
        <v>1845</v>
      </c>
    </row>
    <row r="495" spans="1:7" x14ac:dyDescent="0.35">
      <c r="A495" s="68" t="s">
        <v>140</v>
      </c>
      <c r="B495" s="69" t="s">
        <v>179</v>
      </c>
      <c r="C495" s="69" t="s">
        <v>141</v>
      </c>
      <c r="D495" s="69"/>
      <c r="E495" s="70">
        <v>1845</v>
      </c>
      <c r="F495" s="70">
        <v>1845</v>
      </c>
      <c r="G495" s="70">
        <v>1845</v>
      </c>
    </row>
    <row r="496" spans="1:7" ht="31.2" x14ac:dyDescent="0.35">
      <c r="A496" s="68" t="s">
        <v>131</v>
      </c>
      <c r="B496" s="69" t="s">
        <v>179</v>
      </c>
      <c r="C496" s="69" t="s">
        <v>141</v>
      </c>
      <c r="D496" s="69" t="s">
        <v>132</v>
      </c>
      <c r="E496" s="70">
        <v>1845</v>
      </c>
      <c r="F496" s="70">
        <v>1845</v>
      </c>
      <c r="G496" s="70">
        <v>1845</v>
      </c>
    </row>
    <row r="497" spans="1:7" x14ac:dyDescent="0.35">
      <c r="A497" s="68" t="s">
        <v>190</v>
      </c>
      <c r="B497" s="69" t="s">
        <v>202</v>
      </c>
      <c r="C497" s="69" t="s">
        <v>191</v>
      </c>
      <c r="D497" s="69"/>
      <c r="E497" s="70">
        <v>66110.149999999994</v>
      </c>
      <c r="F497" s="70">
        <v>33855.15</v>
      </c>
      <c r="G497" s="70">
        <v>33855.15</v>
      </c>
    </row>
    <row r="498" spans="1:7" x14ac:dyDescent="0.35">
      <c r="A498" s="68" t="s">
        <v>192</v>
      </c>
      <c r="B498" s="69" t="s">
        <v>202</v>
      </c>
      <c r="C498" s="69" t="s">
        <v>193</v>
      </c>
      <c r="D498" s="69"/>
      <c r="E498" s="70">
        <v>66110.149999999994</v>
      </c>
      <c r="F498" s="70">
        <v>33855.15</v>
      </c>
      <c r="G498" s="70">
        <v>33855.15</v>
      </c>
    </row>
    <row r="499" spans="1:7" ht="31.2" x14ac:dyDescent="0.35">
      <c r="A499" s="68" t="s">
        <v>131</v>
      </c>
      <c r="B499" s="69" t="s">
        <v>202</v>
      </c>
      <c r="C499" s="69" t="s">
        <v>193</v>
      </c>
      <c r="D499" s="69" t="s">
        <v>132</v>
      </c>
      <c r="E499" s="70">
        <v>66110.149999999994</v>
      </c>
      <c r="F499" s="70">
        <v>33855.15</v>
      </c>
      <c r="G499" s="70">
        <v>33855.15</v>
      </c>
    </row>
    <row r="500" spans="1:7" x14ac:dyDescent="0.35">
      <c r="A500" s="68" t="s">
        <v>190</v>
      </c>
      <c r="B500" s="69" t="s">
        <v>203</v>
      </c>
      <c r="C500" s="69" t="s">
        <v>191</v>
      </c>
      <c r="D500" s="69"/>
      <c r="E500" s="70">
        <v>29918.12</v>
      </c>
      <c r="F500" s="70">
        <v>29918.12</v>
      </c>
      <c r="G500" s="70">
        <v>29918.12</v>
      </c>
    </row>
    <row r="501" spans="1:7" x14ac:dyDescent="0.35">
      <c r="A501" s="68" t="s">
        <v>192</v>
      </c>
      <c r="B501" s="69" t="s">
        <v>203</v>
      </c>
      <c r="C501" s="69" t="s">
        <v>193</v>
      </c>
      <c r="D501" s="69"/>
      <c r="E501" s="70">
        <v>29918.12</v>
      </c>
      <c r="F501" s="70">
        <v>29918.12</v>
      </c>
      <c r="G501" s="70">
        <v>29918.12</v>
      </c>
    </row>
    <row r="502" spans="1:7" ht="31.2" x14ac:dyDescent="0.35">
      <c r="A502" s="68" t="s">
        <v>131</v>
      </c>
      <c r="B502" s="69" t="s">
        <v>203</v>
      </c>
      <c r="C502" s="69" t="s">
        <v>193</v>
      </c>
      <c r="D502" s="69" t="s">
        <v>132</v>
      </c>
      <c r="E502" s="70">
        <v>29918.12</v>
      </c>
      <c r="F502" s="70">
        <v>29918.12</v>
      </c>
      <c r="G502" s="70">
        <v>29918.12</v>
      </c>
    </row>
    <row r="503" spans="1:7" x14ac:dyDescent="0.35">
      <c r="A503" s="68" t="s">
        <v>631</v>
      </c>
      <c r="B503" s="69" t="s">
        <v>632</v>
      </c>
      <c r="C503" s="69"/>
      <c r="D503" s="69"/>
      <c r="E503" s="70">
        <v>31273.95</v>
      </c>
      <c r="F503" s="70">
        <v>31476.25</v>
      </c>
      <c r="G503" s="70">
        <v>31476.25</v>
      </c>
    </row>
    <row r="504" spans="1:7" x14ac:dyDescent="0.35">
      <c r="A504" s="68" t="s">
        <v>157</v>
      </c>
      <c r="B504" s="69" t="s">
        <v>189</v>
      </c>
      <c r="C504" s="69" t="s">
        <v>158</v>
      </c>
      <c r="D504" s="69"/>
      <c r="E504" s="70">
        <v>19500.8</v>
      </c>
      <c r="F504" s="70">
        <v>20300</v>
      </c>
      <c r="G504" s="70">
        <v>20300</v>
      </c>
    </row>
    <row r="505" spans="1:7" x14ac:dyDescent="0.35">
      <c r="A505" s="68" t="s">
        <v>187</v>
      </c>
      <c r="B505" s="69" t="s">
        <v>189</v>
      </c>
      <c r="C505" s="69" t="s">
        <v>188</v>
      </c>
      <c r="D505" s="69"/>
      <c r="E505" s="70">
        <v>19500.8</v>
      </c>
      <c r="F505" s="70">
        <v>20300</v>
      </c>
      <c r="G505" s="70">
        <v>20300</v>
      </c>
    </row>
    <row r="506" spans="1:7" ht="31.2" x14ac:dyDescent="0.35">
      <c r="A506" s="68" t="s">
        <v>131</v>
      </c>
      <c r="B506" s="69" t="s">
        <v>189</v>
      </c>
      <c r="C506" s="69" t="s">
        <v>188</v>
      </c>
      <c r="D506" s="69" t="s">
        <v>132</v>
      </c>
      <c r="E506" s="70">
        <v>19500.8</v>
      </c>
      <c r="F506" s="70">
        <v>20300</v>
      </c>
      <c r="G506" s="70">
        <v>20300</v>
      </c>
    </row>
    <row r="507" spans="1:7" x14ac:dyDescent="0.35">
      <c r="A507" s="68" t="s">
        <v>119</v>
      </c>
      <c r="B507" s="69" t="s">
        <v>180</v>
      </c>
      <c r="C507" s="69" t="s">
        <v>120</v>
      </c>
      <c r="D507" s="69"/>
      <c r="E507" s="70">
        <v>3820</v>
      </c>
      <c r="F507" s="70">
        <v>3796</v>
      </c>
      <c r="G507" s="70">
        <v>3796</v>
      </c>
    </row>
    <row r="508" spans="1:7" x14ac:dyDescent="0.35">
      <c r="A508" s="68" t="s">
        <v>140</v>
      </c>
      <c r="B508" s="69" t="s">
        <v>180</v>
      </c>
      <c r="C508" s="69" t="s">
        <v>141</v>
      </c>
      <c r="D508" s="69"/>
      <c r="E508" s="70">
        <v>3820</v>
      </c>
      <c r="F508" s="70">
        <v>3796</v>
      </c>
      <c r="G508" s="70">
        <v>3796</v>
      </c>
    </row>
    <row r="509" spans="1:7" ht="31.2" x14ac:dyDescent="0.35">
      <c r="A509" s="68" t="s">
        <v>131</v>
      </c>
      <c r="B509" s="69" t="s">
        <v>180</v>
      </c>
      <c r="C509" s="69" t="s">
        <v>141</v>
      </c>
      <c r="D509" s="69" t="s">
        <v>132</v>
      </c>
      <c r="E509" s="70">
        <v>3820</v>
      </c>
      <c r="F509" s="70">
        <v>3796</v>
      </c>
      <c r="G509" s="70">
        <v>3796</v>
      </c>
    </row>
    <row r="510" spans="1:7" x14ac:dyDescent="0.35">
      <c r="A510" s="68" t="s">
        <v>157</v>
      </c>
      <c r="B510" s="69" t="s">
        <v>180</v>
      </c>
      <c r="C510" s="69" t="s">
        <v>158</v>
      </c>
      <c r="D510" s="69"/>
      <c r="E510" s="70">
        <v>5472</v>
      </c>
      <c r="F510" s="70">
        <v>5244.9</v>
      </c>
      <c r="G510" s="70">
        <v>5244.9</v>
      </c>
    </row>
    <row r="511" spans="1:7" x14ac:dyDescent="0.35">
      <c r="A511" s="68" t="s">
        <v>159</v>
      </c>
      <c r="B511" s="69" t="s">
        <v>180</v>
      </c>
      <c r="C511" s="69" t="s">
        <v>160</v>
      </c>
      <c r="D511" s="69"/>
      <c r="E511" s="70">
        <v>2102.4</v>
      </c>
      <c r="F511" s="70">
        <v>1702.4</v>
      </c>
      <c r="G511" s="70">
        <v>1702.4</v>
      </c>
    </row>
    <row r="512" spans="1:7" ht="31.2" x14ac:dyDescent="0.35">
      <c r="A512" s="68" t="s">
        <v>131</v>
      </c>
      <c r="B512" s="69" t="s">
        <v>180</v>
      </c>
      <c r="C512" s="69" t="s">
        <v>160</v>
      </c>
      <c r="D512" s="69" t="s">
        <v>132</v>
      </c>
      <c r="E512" s="70">
        <v>1702.4</v>
      </c>
      <c r="F512" s="70">
        <v>1302.4000000000001</v>
      </c>
      <c r="G512" s="70">
        <v>1302.4000000000001</v>
      </c>
    </row>
    <row r="513" spans="1:7" x14ac:dyDescent="0.35">
      <c r="A513" s="68" t="s">
        <v>137</v>
      </c>
      <c r="B513" s="69" t="s">
        <v>180</v>
      </c>
      <c r="C513" s="69" t="s">
        <v>160</v>
      </c>
      <c r="D513" s="69" t="s">
        <v>139</v>
      </c>
      <c r="E513" s="70">
        <v>400</v>
      </c>
      <c r="F513" s="70">
        <v>400</v>
      </c>
      <c r="G513" s="70">
        <v>400</v>
      </c>
    </row>
    <row r="514" spans="1:7" x14ac:dyDescent="0.35">
      <c r="A514" s="68" t="s">
        <v>187</v>
      </c>
      <c r="B514" s="69" t="s">
        <v>180</v>
      </c>
      <c r="C514" s="69" t="s">
        <v>188</v>
      </c>
      <c r="D514" s="69"/>
      <c r="E514" s="70">
        <v>3369.6</v>
      </c>
      <c r="F514" s="70">
        <v>3542.5</v>
      </c>
      <c r="G514" s="70">
        <v>3542.5</v>
      </c>
    </row>
    <row r="515" spans="1:7" ht="31.2" x14ac:dyDescent="0.35">
      <c r="A515" s="68" t="s">
        <v>131</v>
      </c>
      <c r="B515" s="69" t="s">
        <v>180</v>
      </c>
      <c r="C515" s="69" t="s">
        <v>188</v>
      </c>
      <c r="D515" s="69" t="s">
        <v>132</v>
      </c>
      <c r="E515" s="70">
        <v>3369.6</v>
      </c>
      <c r="F515" s="70">
        <v>3542.5</v>
      </c>
      <c r="G515" s="70">
        <v>3542.5</v>
      </c>
    </row>
    <row r="516" spans="1:7" x14ac:dyDescent="0.35">
      <c r="A516" s="68" t="s">
        <v>190</v>
      </c>
      <c r="B516" s="69" t="s">
        <v>204</v>
      </c>
      <c r="C516" s="69" t="s">
        <v>191</v>
      </c>
      <c r="D516" s="69"/>
      <c r="E516" s="70">
        <v>1280.8499999999999</v>
      </c>
      <c r="F516" s="70">
        <v>1280.8499999999999</v>
      </c>
      <c r="G516" s="70">
        <v>1280.8499999999999</v>
      </c>
    </row>
    <row r="517" spans="1:7" x14ac:dyDescent="0.35">
      <c r="A517" s="68" t="s">
        <v>192</v>
      </c>
      <c r="B517" s="69" t="s">
        <v>204</v>
      </c>
      <c r="C517" s="69" t="s">
        <v>193</v>
      </c>
      <c r="D517" s="69"/>
      <c r="E517" s="70">
        <v>780.85</v>
      </c>
      <c r="F517" s="70">
        <v>780.85</v>
      </c>
      <c r="G517" s="70">
        <v>780.85</v>
      </c>
    </row>
    <row r="518" spans="1:7" ht="31.2" x14ac:dyDescent="0.35">
      <c r="A518" s="68" t="s">
        <v>131</v>
      </c>
      <c r="B518" s="69" t="s">
        <v>204</v>
      </c>
      <c r="C518" s="69" t="s">
        <v>193</v>
      </c>
      <c r="D518" s="69" t="s">
        <v>132</v>
      </c>
      <c r="E518" s="70">
        <v>780.85</v>
      </c>
      <c r="F518" s="70">
        <v>780.85</v>
      </c>
      <c r="G518" s="70">
        <v>780.85</v>
      </c>
    </row>
    <row r="519" spans="1:7" x14ac:dyDescent="0.35">
      <c r="A519" s="68" t="s">
        <v>206</v>
      </c>
      <c r="B519" s="69" t="s">
        <v>204</v>
      </c>
      <c r="C519" s="69" t="s">
        <v>207</v>
      </c>
      <c r="D519" s="69"/>
      <c r="E519" s="70">
        <v>500</v>
      </c>
      <c r="F519" s="70">
        <v>500</v>
      </c>
      <c r="G519" s="70">
        <v>500</v>
      </c>
    </row>
    <row r="520" spans="1:7" ht="31.2" x14ac:dyDescent="0.35">
      <c r="A520" s="68" t="s">
        <v>131</v>
      </c>
      <c r="B520" s="69" t="s">
        <v>204</v>
      </c>
      <c r="C520" s="69" t="s">
        <v>207</v>
      </c>
      <c r="D520" s="69" t="s">
        <v>132</v>
      </c>
      <c r="E520" s="70">
        <v>500</v>
      </c>
      <c r="F520" s="70">
        <v>500</v>
      </c>
      <c r="G520" s="70">
        <v>500</v>
      </c>
    </row>
    <row r="521" spans="1:7" x14ac:dyDescent="0.35">
      <c r="A521" s="68" t="s">
        <v>190</v>
      </c>
      <c r="B521" s="69" t="s">
        <v>205</v>
      </c>
      <c r="C521" s="69" t="s">
        <v>191</v>
      </c>
      <c r="D521" s="69"/>
      <c r="E521" s="70">
        <v>854.5</v>
      </c>
      <c r="F521" s="70">
        <v>854.5</v>
      </c>
      <c r="G521" s="70">
        <v>854.5</v>
      </c>
    </row>
    <row r="522" spans="1:7" x14ac:dyDescent="0.35">
      <c r="A522" s="68" t="s">
        <v>192</v>
      </c>
      <c r="B522" s="69" t="s">
        <v>205</v>
      </c>
      <c r="C522" s="69" t="s">
        <v>193</v>
      </c>
      <c r="D522" s="69"/>
      <c r="E522" s="70">
        <v>854.5</v>
      </c>
      <c r="F522" s="70">
        <v>854.5</v>
      </c>
      <c r="G522" s="70">
        <v>854.5</v>
      </c>
    </row>
    <row r="523" spans="1:7" ht="31.2" x14ac:dyDescent="0.35">
      <c r="A523" s="68" t="s">
        <v>131</v>
      </c>
      <c r="B523" s="69" t="s">
        <v>205</v>
      </c>
      <c r="C523" s="69" t="s">
        <v>193</v>
      </c>
      <c r="D523" s="69" t="s">
        <v>132</v>
      </c>
      <c r="E523" s="70">
        <v>854.5</v>
      </c>
      <c r="F523" s="70">
        <v>854.5</v>
      </c>
      <c r="G523" s="70">
        <v>854.5</v>
      </c>
    </row>
    <row r="524" spans="1:7" x14ac:dyDescent="0.35">
      <c r="A524" s="68" t="s">
        <v>119</v>
      </c>
      <c r="B524" s="69" t="s">
        <v>181</v>
      </c>
      <c r="C524" s="69" t="s">
        <v>120</v>
      </c>
      <c r="D524" s="69"/>
      <c r="E524" s="70">
        <v>345.8</v>
      </c>
      <c r="F524" s="70">
        <v>0</v>
      </c>
      <c r="G524" s="70">
        <v>0</v>
      </c>
    </row>
    <row r="525" spans="1:7" x14ac:dyDescent="0.35">
      <c r="A525" s="68" t="s">
        <v>140</v>
      </c>
      <c r="B525" s="69" t="s">
        <v>181</v>
      </c>
      <c r="C525" s="69" t="s">
        <v>141</v>
      </c>
      <c r="D525" s="69"/>
      <c r="E525" s="70">
        <v>345.8</v>
      </c>
      <c r="F525" s="70">
        <v>0</v>
      </c>
      <c r="G525" s="70">
        <v>0</v>
      </c>
    </row>
    <row r="526" spans="1:7" ht="31.2" x14ac:dyDescent="0.35">
      <c r="A526" s="68" t="s">
        <v>131</v>
      </c>
      <c r="B526" s="69" t="s">
        <v>181</v>
      </c>
      <c r="C526" s="69" t="s">
        <v>141</v>
      </c>
      <c r="D526" s="69" t="s">
        <v>132</v>
      </c>
      <c r="E526" s="70">
        <v>345.8</v>
      </c>
      <c r="F526" s="70">
        <v>0</v>
      </c>
      <c r="G526" s="70">
        <v>0</v>
      </c>
    </row>
    <row r="527" spans="1:7" x14ac:dyDescent="0.35">
      <c r="A527" s="68" t="s">
        <v>147</v>
      </c>
      <c r="B527" s="69" t="s">
        <v>148</v>
      </c>
      <c r="C527" s="69"/>
      <c r="D527" s="69"/>
      <c r="E527" s="70">
        <v>11643368.58</v>
      </c>
      <c r="F527" s="70">
        <v>12545908.25</v>
      </c>
      <c r="G527" s="70">
        <v>12550138.310000001</v>
      </c>
    </row>
    <row r="528" spans="1:7" ht="31.2" x14ac:dyDescent="0.35">
      <c r="A528" s="68" t="s">
        <v>321</v>
      </c>
      <c r="B528" s="69" t="s">
        <v>322</v>
      </c>
      <c r="C528" s="69"/>
      <c r="D528" s="69"/>
      <c r="E528" s="70">
        <v>472225.51</v>
      </c>
      <c r="F528" s="70">
        <v>821981.54</v>
      </c>
      <c r="G528" s="70">
        <v>492702.2</v>
      </c>
    </row>
    <row r="529" spans="1:7" ht="31.2" x14ac:dyDescent="0.35">
      <c r="A529" s="68" t="s">
        <v>633</v>
      </c>
      <c r="B529" s="69" t="s">
        <v>634</v>
      </c>
      <c r="C529" s="69"/>
      <c r="D529" s="69"/>
      <c r="E529" s="70">
        <v>12355.58</v>
      </c>
      <c r="F529" s="70">
        <v>317149.53000000003</v>
      </c>
      <c r="G529" s="70">
        <v>391393.6</v>
      </c>
    </row>
    <row r="530" spans="1:7" x14ac:dyDescent="0.35">
      <c r="A530" s="68" t="s">
        <v>162</v>
      </c>
      <c r="B530" s="69" t="s">
        <v>323</v>
      </c>
      <c r="C530" s="69" t="s">
        <v>163</v>
      </c>
      <c r="D530" s="69"/>
      <c r="E530" s="70">
        <v>0</v>
      </c>
      <c r="F530" s="70">
        <v>150618.29</v>
      </c>
      <c r="G530" s="70">
        <v>126310.3</v>
      </c>
    </row>
    <row r="531" spans="1:7" x14ac:dyDescent="0.35">
      <c r="A531" s="68" t="s">
        <v>319</v>
      </c>
      <c r="B531" s="69" t="s">
        <v>323</v>
      </c>
      <c r="C531" s="69" t="s">
        <v>320</v>
      </c>
      <c r="D531" s="69"/>
      <c r="E531" s="70">
        <v>0</v>
      </c>
      <c r="F531" s="70">
        <v>150618.29</v>
      </c>
      <c r="G531" s="70">
        <v>126310.3</v>
      </c>
    </row>
    <row r="532" spans="1:7" ht="31.2" x14ac:dyDescent="0.35">
      <c r="A532" s="68" t="s">
        <v>198</v>
      </c>
      <c r="B532" s="69" t="s">
        <v>323</v>
      </c>
      <c r="C532" s="69" t="s">
        <v>320</v>
      </c>
      <c r="D532" s="69" t="s">
        <v>200</v>
      </c>
      <c r="E532" s="70">
        <v>0</v>
      </c>
      <c r="F532" s="70">
        <v>150618.29</v>
      </c>
      <c r="G532" s="70">
        <v>126310.3</v>
      </c>
    </row>
    <row r="533" spans="1:7" x14ac:dyDescent="0.35">
      <c r="A533" s="68" t="s">
        <v>162</v>
      </c>
      <c r="B533" s="69" t="s">
        <v>324</v>
      </c>
      <c r="C533" s="69" t="s">
        <v>163</v>
      </c>
      <c r="D533" s="69"/>
      <c r="E533" s="70">
        <v>17.84</v>
      </c>
      <c r="F533" s="70">
        <v>37589.599999999999</v>
      </c>
      <c r="G533" s="70">
        <v>58865.32</v>
      </c>
    </row>
    <row r="534" spans="1:7" x14ac:dyDescent="0.35">
      <c r="A534" s="68" t="s">
        <v>319</v>
      </c>
      <c r="B534" s="69" t="s">
        <v>324</v>
      </c>
      <c r="C534" s="69" t="s">
        <v>320</v>
      </c>
      <c r="D534" s="69"/>
      <c r="E534" s="70">
        <v>17.84</v>
      </c>
      <c r="F534" s="70">
        <v>37589.599999999999</v>
      </c>
      <c r="G534" s="70">
        <v>58865.32</v>
      </c>
    </row>
    <row r="535" spans="1:7" ht="31.2" x14ac:dyDescent="0.35">
      <c r="A535" s="68" t="s">
        <v>198</v>
      </c>
      <c r="B535" s="69" t="s">
        <v>324</v>
      </c>
      <c r="C535" s="69" t="s">
        <v>320</v>
      </c>
      <c r="D535" s="69" t="s">
        <v>200</v>
      </c>
      <c r="E535" s="70">
        <v>17.84</v>
      </c>
      <c r="F535" s="70">
        <v>37589.599999999999</v>
      </c>
      <c r="G535" s="70">
        <v>58865.32</v>
      </c>
    </row>
    <row r="536" spans="1:7" x14ac:dyDescent="0.35">
      <c r="A536" s="68" t="s">
        <v>162</v>
      </c>
      <c r="B536" s="69" t="s">
        <v>325</v>
      </c>
      <c r="C536" s="69" t="s">
        <v>163</v>
      </c>
      <c r="D536" s="69"/>
      <c r="E536" s="70">
        <v>1531.33</v>
      </c>
      <c r="F536" s="70">
        <v>59994.86</v>
      </c>
      <c r="G536" s="70">
        <v>0</v>
      </c>
    </row>
    <row r="537" spans="1:7" x14ac:dyDescent="0.35">
      <c r="A537" s="68" t="s">
        <v>319</v>
      </c>
      <c r="B537" s="69" t="s">
        <v>325</v>
      </c>
      <c r="C537" s="69" t="s">
        <v>320</v>
      </c>
      <c r="D537" s="69"/>
      <c r="E537" s="70">
        <v>1531.33</v>
      </c>
      <c r="F537" s="70">
        <v>59994.86</v>
      </c>
      <c r="G537" s="70">
        <v>0</v>
      </c>
    </row>
    <row r="538" spans="1:7" ht="31.2" x14ac:dyDescent="0.35">
      <c r="A538" s="68" t="s">
        <v>198</v>
      </c>
      <c r="B538" s="69" t="s">
        <v>325</v>
      </c>
      <c r="C538" s="69" t="s">
        <v>320</v>
      </c>
      <c r="D538" s="69" t="s">
        <v>200</v>
      </c>
      <c r="E538" s="70">
        <v>1531.33</v>
      </c>
      <c r="F538" s="70">
        <v>59994.86</v>
      </c>
      <c r="G538" s="70">
        <v>0</v>
      </c>
    </row>
    <row r="539" spans="1:7" x14ac:dyDescent="0.35">
      <c r="A539" s="68" t="s">
        <v>162</v>
      </c>
      <c r="B539" s="69" t="s">
        <v>326</v>
      </c>
      <c r="C539" s="69" t="s">
        <v>163</v>
      </c>
      <c r="D539" s="69"/>
      <c r="E539" s="70">
        <v>10806.41</v>
      </c>
      <c r="F539" s="70">
        <v>68946.78</v>
      </c>
      <c r="G539" s="70">
        <v>107970.66</v>
      </c>
    </row>
    <row r="540" spans="1:7" x14ac:dyDescent="0.35">
      <c r="A540" s="68" t="s">
        <v>319</v>
      </c>
      <c r="B540" s="69" t="s">
        <v>326</v>
      </c>
      <c r="C540" s="69" t="s">
        <v>320</v>
      </c>
      <c r="D540" s="69"/>
      <c r="E540" s="70">
        <v>10806.41</v>
      </c>
      <c r="F540" s="70">
        <v>68946.78</v>
      </c>
      <c r="G540" s="70">
        <v>107970.66</v>
      </c>
    </row>
    <row r="541" spans="1:7" ht="31.2" x14ac:dyDescent="0.35">
      <c r="A541" s="68" t="s">
        <v>198</v>
      </c>
      <c r="B541" s="69" t="s">
        <v>326</v>
      </c>
      <c r="C541" s="69" t="s">
        <v>320</v>
      </c>
      <c r="D541" s="69" t="s">
        <v>200</v>
      </c>
      <c r="E541" s="70">
        <v>10806.41</v>
      </c>
      <c r="F541" s="70">
        <v>68946.78</v>
      </c>
      <c r="G541" s="70">
        <v>107970.66</v>
      </c>
    </row>
    <row r="542" spans="1:7" x14ac:dyDescent="0.35">
      <c r="A542" s="68" t="s">
        <v>162</v>
      </c>
      <c r="B542" s="69" t="s">
        <v>327</v>
      </c>
      <c r="C542" s="69" t="s">
        <v>163</v>
      </c>
      <c r="D542" s="69"/>
      <c r="E542" s="70">
        <v>0</v>
      </c>
      <c r="F542" s="70">
        <v>0</v>
      </c>
      <c r="G542" s="70">
        <v>98247.32</v>
      </c>
    </row>
    <row r="543" spans="1:7" x14ac:dyDescent="0.35">
      <c r="A543" s="68" t="s">
        <v>319</v>
      </c>
      <c r="B543" s="69" t="s">
        <v>327</v>
      </c>
      <c r="C543" s="69" t="s">
        <v>320</v>
      </c>
      <c r="D543" s="69"/>
      <c r="E543" s="70">
        <v>0</v>
      </c>
      <c r="F543" s="70">
        <v>0</v>
      </c>
      <c r="G543" s="70">
        <v>98247.32</v>
      </c>
    </row>
    <row r="544" spans="1:7" ht="31.2" x14ac:dyDescent="0.35">
      <c r="A544" s="68" t="s">
        <v>198</v>
      </c>
      <c r="B544" s="69" t="s">
        <v>327</v>
      </c>
      <c r="C544" s="69" t="s">
        <v>320</v>
      </c>
      <c r="D544" s="69" t="s">
        <v>200</v>
      </c>
      <c r="E544" s="70">
        <v>0</v>
      </c>
      <c r="F544" s="70">
        <v>0</v>
      </c>
      <c r="G544" s="70">
        <v>98247.32</v>
      </c>
    </row>
    <row r="545" spans="1:7" ht="31.2" x14ac:dyDescent="0.35">
      <c r="A545" s="68" t="s">
        <v>635</v>
      </c>
      <c r="B545" s="69" t="s">
        <v>636</v>
      </c>
      <c r="C545" s="69"/>
      <c r="D545" s="69"/>
      <c r="E545" s="70">
        <v>5348.19</v>
      </c>
      <c r="F545" s="70">
        <v>0</v>
      </c>
      <c r="G545" s="70">
        <v>0</v>
      </c>
    </row>
    <row r="546" spans="1:7" x14ac:dyDescent="0.35">
      <c r="A546" s="68" t="s">
        <v>162</v>
      </c>
      <c r="B546" s="69" t="s">
        <v>331</v>
      </c>
      <c r="C546" s="69" t="s">
        <v>163</v>
      </c>
      <c r="D546" s="69"/>
      <c r="E546" s="70">
        <v>532.32000000000005</v>
      </c>
      <c r="F546" s="70">
        <v>0</v>
      </c>
      <c r="G546" s="70">
        <v>0</v>
      </c>
    </row>
    <row r="547" spans="1:7" x14ac:dyDescent="0.35">
      <c r="A547" s="68" t="s">
        <v>329</v>
      </c>
      <c r="B547" s="69" t="s">
        <v>331</v>
      </c>
      <c r="C547" s="69" t="s">
        <v>330</v>
      </c>
      <c r="D547" s="69"/>
      <c r="E547" s="70">
        <v>532.32000000000005</v>
      </c>
      <c r="F547" s="70">
        <v>0</v>
      </c>
      <c r="G547" s="70">
        <v>0</v>
      </c>
    </row>
    <row r="548" spans="1:7" ht="31.2" x14ac:dyDescent="0.35">
      <c r="A548" s="68" t="s">
        <v>198</v>
      </c>
      <c r="B548" s="69" t="s">
        <v>331</v>
      </c>
      <c r="C548" s="69" t="s">
        <v>330</v>
      </c>
      <c r="D548" s="69" t="s">
        <v>200</v>
      </c>
      <c r="E548" s="70">
        <v>532.32000000000005</v>
      </c>
      <c r="F548" s="70">
        <v>0</v>
      </c>
      <c r="G548" s="70">
        <v>0</v>
      </c>
    </row>
    <row r="549" spans="1:7" x14ac:dyDescent="0.35">
      <c r="A549" s="68" t="s">
        <v>162</v>
      </c>
      <c r="B549" s="69" t="s">
        <v>332</v>
      </c>
      <c r="C549" s="69" t="s">
        <v>163</v>
      </c>
      <c r="D549" s="69"/>
      <c r="E549" s="70">
        <v>4815.87</v>
      </c>
      <c r="F549" s="70">
        <v>0</v>
      </c>
      <c r="G549" s="70">
        <v>0</v>
      </c>
    </row>
    <row r="550" spans="1:7" x14ac:dyDescent="0.35">
      <c r="A550" s="68" t="s">
        <v>329</v>
      </c>
      <c r="B550" s="69" t="s">
        <v>332</v>
      </c>
      <c r="C550" s="69" t="s">
        <v>330</v>
      </c>
      <c r="D550" s="69"/>
      <c r="E550" s="70">
        <v>4815.87</v>
      </c>
      <c r="F550" s="70">
        <v>0</v>
      </c>
      <c r="G550" s="70">
        <v>0</v>
      </c>
    </row>
    <row r="551" spans="1:7" ht="31.2" x14ac:dyDescent="0.35">
      <c r="A551" s="68" t="s">
        <v>198</v>
      </c>
      <c r="B551" s="69" t="s">
        <v>332</v>
      </c>
      <c r="C551" s="69" t="s">
        <v>330</v>
      </c>
      <c r="D551" s="69" t="s">
        <v>200</v>
      </c>
      <c r="E551" s="70">
        <v>4815.87</v>
      </c>
      <c r="F551" s="70">
        <v>0</v>
      </c>
      <c r="G551" s="70">
        <v>0</v>
      </c>
    </row>
    <row r="552" spans="1:7" ht="31.2" x14ac:dyDescent="0.35">
      <c r="A552" s="68" t="s">
        <v>637</v>
      </c>
      <c r="B552" s="69" t="s">
        <v>638</v>
      </c>
      <c r="C552" s="69"/>
      <c r="D552" s="69"/>
      <c r="E552" s="70">
        <v>10748.94</v>
      </c>
      <c r="F552" s="70">
        <v>114703.79</v>
      </c>
      <c r="G552" s="70">
        <v>101308.6</v>
      </c>
    </row>
    <row r="553" spans="1:7" x14ac:dyDescent="0.35">
      <c r="A553" s="68" t="s">
        <v>162</v>
      </c>
      <c r="B553" s="69" t="s">
        <v>328</v>
      </c>
      <c r="C553" s="69" t="s">
        <v>163</v>
      </c>
      <c r="D553" s="69"/>
      <c r="E553" s="70">
        <v>10748.94</v>
      </c>
      <c r="F553" s="70">
        <v>12169.93</v>
      </c>
      <c r="G553" s="70">
        <v>0</v>
      </c>
    </row>
    <row r="554" spans="1:7" x14ac:dyDescent="0.35">
      <c r="A554" s="68" t="s">
        <v>319</v>
      </c>
      <c r="B554" s="69" t="s">
        <v>328</v>
      </c>
      <c r="C554" s="69" t="s">
        <v>320</v>
      </c>
      <c r="D554" s="69"/>
      <c r="E554" s="70">
        <v>10748.94</v>
      </c>
      <c r="F554" s="70">
        <v>12169.93</v>
      </c>
      <c r="G554" s="70">
        <v>0</v>
      </c>
    </row>
    <row r="555" spans="1:7" ht="31.2" x14ac:dyDescent="0.35">
      <c r="A555" s="68" t="s">
        <v>198</v>
      </c>
      <c r="B555" s="69" t="s">
        <v>328</v>
      </c>
      <c r="C555" s="69" t="s">
        <v>320</v>
      </c>
      <c r="D555" s="69" t="s">
        <v>200</v>
      </c>
      <c r="E555" s="70">
        <v>10748.94</v>
      </c>
      <c r="F555" s="70">
        <v>12169.93</v>
      </c>
      <c r="G555" s="70">
        <v>0</v>
      </c>
    </row>
    <row r="556" spans="1:7" x14ac:dyDescent="0.35">
      <c r="A556" s="68" t="s">
        <v>162</v>
      </c>
      <c r="B556" s="69" t="s">
        <v>572</v>
      </c>
      <c r="C556" s="69" t="s">
        <v>163</v>
      </c>
      <c r="D556" s="69"/>
      <c r="E556" s="70">
        <v>0</v>
      </c>
      <c r="F556" s="70">
        <v>102533.86</v>
      </c>
      <c r="G556" s="70">
        <v>101308.6</v>
      </c>
    </row>
    <row r="557" spans="1:7" x14ac:dyDescent="0.35">
      <c r="A557" s="68" t="s">
        <v>439</v>
      </c>
      <c r="B557" s="69" t="s">
        <v>572</v>
      </c>
      <c r="C557" s="69" t="s">
        <v>440</v>
      </c>
      <c r="D557" s="69"/>
      <c r="E557" s="70">
        <v>0</v>
      </c>
      <c r="F557" s="70">
        <v>102533.86</v>
      </c>
      <c r="G557" s="70">
        <v>101308.6</v>
      </c>
    </row>
    <row r="558" spans="1:7" ht="31.2" x14ac:dyDescent="0.35">
      <c r="A558" s="68" t="s">
        <v>198</v>
      </c>
      <c r="B558" s="69" t="s">
        <v>572</v>
      </c>
      <c r="C558" s="69" t="s">
        <v>440</v>
      </c>
      <c r="D558" s="69" t="s">
        <v>200</v>
      </c>
      <c r="E558" s="70">
        <v>0</v>
      </c>
      <c r="F558" s="70">
        <v>102533.86</v>
      </c>
      <c r="G558" s="70">
        <v>101308.6</v>
      </c>
    </row>
    <row r="559" spans="1:7" x14ac:dyDescent="0.35">
      <c r="A559" s="68" t="s">
        <v>702</v>
      </c>
      <c r="B559" s="69" t="s">
        <v>699</v>
      </c>
      <c r="C559" s="69"/>
      <c r="D559" s="69"/>
      <c r="E559" s="70">
        <v>443772.8</v>
      </c>
      <c r="F559" s="70">
        <v>390128.22</v>
      </c>
      <c r="G559" s="70">
        <v>0</v>
      </c>
    </row>
    <row r="560" spans="1:7" x14ac:dyDescent="0.35">
      <c r="A560" s="68" t="s">
        <v>162</v>
      </c>
      <c r="B560" s="69" t="s">
        <v>333</v>
      </c>
      <c r="C560" s="69" t="s">
        <v>163</v>
      </c>
      <c r="D560" s="69"/>
      <c r="E560" s="70">
        <v>231187.20000000001</v>
      </c>
      <c r="F560" s="70">
        <v>390128.22</v>
      </c>
      <c r="G560" s="70">
        <v>0</v>
      </c>
    </row>
    <row r="561" spans="1:7" x14ac:dyDescent="0.35">
      <c r="A561" s="68" t="s">
        <v>329</v>
      </c>
      <c r="B561" s="69" t="s">
        <v>333</v>
      </c>
      <c r="C561" s="69" t="s">
        <v>330</v>
      </c>
      <c r="D561" s="69"/>
      <c r="E561" s="70">
        <v>231187.20000000001</v>
      </c>
      <c r="F561" s="70">
        <v>390128.22</v>
      </c>
      <c r="G561" s="70">
        <v>0</v>
      </c>
    </row>
    <row r="562" spans="1:7" ht="31.2" x14ac:dyDescent="0.35">
      <c r="A562" s="68" t="s">
        <v>198</v>
      </c>
      <c r="B562" s="69" t="s">
        <v>333</v>
      </c>
      <c r="C562" s="69" t="s">
        <v>330</v>
      </c>
      <c r="D562" s="69" t="s">
        <v>200</v>
      </c>
      <c r="E562" s="70">
        <v>231187.20000000001</v>
      </c>
      <c r="F562" s="70">
        <v>390128.22</v>
      </c>
      <c r="G562" s="70">
        <v>0</v>
      </c>
    </row>
    <row r="563" spans="1:7" x14ac:dyDescent="0.35">
      <c r="A563" s="68" t="s">
        <v>162</v>
      </c>
      <c r="B563" s="69" t="s">
        <v>334</v>
      </c>
      <c r="C563" s="69" t="s">
        <v>163</v>
      </c>
      <c r="D563" s="69"/>
      <c r="E563" s="70">
        <v>212585.60000000001</v>
      </c>
      <c r="F563" s="70">
        <v>0</v>
      </c>
      <c r="G563" s="70">
        <v>0</v>
      </c>
    </row>
    <row r="564" spans="1:7" x14ac:dyDescent="0.35">
      <c r="A564" s="68" t="s">
        <v>329</v>
      </c>
      <c r="B564" s="69" t="s">
        <v>334</v>
      </c>
      <c r="C564" s="69" t="s">
        <v>330</v>
      </c>
      <c r="D564" s="69"/>
      <c r="E564" s="70">
        <v>212585.60000000001</v>
      </c>
      <c r="F564" s="70">
        <v>0</v>
      </c>
      <c r="G564" s="70">
        <v>0</v>
      </c>
    </row>
    <row r="565" spans="1:7" ht="31.2" x14ac:dyDescent="0.35">
      <c r="A565" s="68" t="s">
        <v>151</v>
      </c>
      <c r="B565" s="69" t="s">
        <v>334</v>
      </c>
      <c r="C565" s="69" t="s">
        <v>330</v>
      </c>
      <c r="D565" s="69" t="s">
        <v>153</v>
      </c>
      <c r="E565" s="70">
        <v>212585.60000000001</v>
      </c>
      <c r="F565" s="70">
        <v>0</v>
      </c>
      <c r="G565" s="70">
        <v>0</v>
      </c>
    </row>
    <row r="566" spans="1:7" ht="31.2" x14ac:dyDescent="0.35">
      <c r="A566" s="68" t="s">
        <v>149</v>
      </c>
      <c r="B566" s="69" t="s">
        <v>150</v>
      </c>
      <c r="C566" s="69"/>
      <c r="D566" s="69"/>
      <c r="E566" s="70">
        <v>11171143.07</v>
      </c>
      <c r="F566" s="70">
        <v>11723926.710000001</v>
      </c>
      <c r="G566" s="70">
        <v>12057436.109999999</v>
      </c>
    </row>
    <row r="567" spans="1:7" x14ac:dyDescent="0.35">
      <c r="A567" s="68" t="s">
        <v>319</v>
      </c>
      <c r="B567" s="69" t="s">
        <v>639</v>
      </c>
      <c r="C567" s="69"/>
      <c r="D567" s="69"/>
      <c r="E567" s="70">
        <v>4424405.24</v>
      </c>
      <c r="F567" s="70">
        <v>4655419.83</v>
      </c>
      <c r="G567" s="70">
        <v>4825927.82</v>
      </c>
    </row>
    <row r="568" spans="1:7" x14ac:dyDescent="0.35">
      <c r="A568" s="68" t="s">
        <v>162</v>
      </c>
      <c r="B568" s="69" t="s">
        <v>547</v>
      </c>
      <c r="C568" s="69" t="s">
        <v>163</v>
      </c>
      <c r="D568" s="69"/>
      <c r="E568" s="70">
        <v>1220380.17</v>
      </c>
      <c r="F568" s="70">
        <v>1220265.98</v>
      </c>
      <c r="G568" s="70">
        <v>1220265.98</v>
      </c>
    </row>
    <row r="569" spans="1:7" x14ac:dyDescent="0.35">
      <c r="A569" s="68" t="s">
        <v>319</v>
      </c>
      <c r="B569" s="69" t="s">
        <v>547</v>
      </c>
      <c r="C569" s="69" t="s">
        <v>320</v>
      </c>
      <c r="D569" s="69"/>
      <c r="E569" s="70">
        <v>1220380.17</v>
      </c>
      <c r="F569" s="70">
        <v>1220265.98</v>
      </c>
      <c r="G569" s="70">
        <v>1220265.98</v>
      </c>
    </row>
    <row r="570" spans="1:7" ht="31.2" x14ac:dyDescent="0.35">
      <c r="A570" s="68" t="s">
        <v>151</v>
      </c>
      <c r="B570" s="69" t="s">
        <v>547</v>
      </c>
      <c r="C570" s="69" t="s">
        <v>320</v>
      </c>
      <c r="D570" s="69" t="s">
        <v>153</v>
      </c>
      <c r="E570" s="70">
        <v>1220380.17</v>
      </c>
      <c r="F570" s="70">
        <v>1220265.98</v>
      </c>
      <c r="G570" s="70">
        <v>1220265.98</v>
      </c>
    </row>
    <row r="571" spans="1:7" x14ac:dyDescent="0.35">
      <c r="A571" s="68" t="s">
        <v>162</v>
      </c>
      <c r="B571" s="69" t="s">
        <v>548</v>
      </c>
      <c r="C571" s="69" t="s">
        <v>163</v>
      </c>
      <c r="D571" s="69"/>
      <c r="E571" s="70">
        <v>205500</v>
      </c>
      <c r="F571" s="70">
        <v>224042.4</v>
      </c>
      <c r="G571" s="70">
        <v>224042.41</v>
      </c>
    </row>
    <row r="572" spans="1:7" x14ac:dyDescent="0.35">
      <c r="A572" s="68" t="s">
        <v>319</v>
      </c>
      <c r="B572" s="69" t="s">
        <v>548</v>
      </c>
      <c r="C572" s="69" t="s">
        <v>320</v>
      </c>
      <c r="D572" s="69"/>
      <c r="E572" s="70">
        <v>205500</v>
      </c>
      <c r="F572" s="70">
        <v>224042.4</v>
      </c>
      <c r="G572" s="70">
        <v>224042.41</v>
      </c>
    </row>
    <row r="573" spans="1:7" ht="31.2" x14ac:dyDescent="0.35">
      <c r="A573" s="68" t="s">
        <v>151</v>
      </c>
      <c r="B573" s="69" t="s">
        <v>548</v>
      </c>
      <c r="C573" s="69" t="s">
        <v>320</v>
      </c>
      <c r="D573" s="69" t="s">
        <v>153</v>
      </c>
      <c r="E573" s="70">
        <v>205500</v>
      </c>
      <c r="F573" s="70">
        <v>224042.4</v>
      </c>
      <c r="G573" s="70">
        <v>224042.41</v>
      </c>
    </row>
    <row r="574" spans="1:7" x14ac:dyDescent="0.35">
      <c r="A574" s="68" t="s">
        <v>162</v>
      </c>
      <c r="B574" s="69" t="s">
        <v>549</v>
      </c>
      <c r="C574" s="69" t="s">
        <v>163</v>
      </c>
      <c r="D574" s="69"/>
      <c r="E574" s="70">
        <v>31907.75</v>
      </c>
      <c r="F574" s="70">
        <v>31907.75</v>
      </c>
      <c r="G574" s="70">
        <v>31907.75</v>
      </c>
    </row>
    <row r="575" spans="1:7" x14ac:dyDescent="0.35">
      <c r="A575" s="68" t="s">
        <v>319</v>
      </c>
      <c r="B575" s="69" t="s">
        <v>549</v>
      </c>
      <c r="C575" s="69" t="s">
        <v>320</v>
      </c>
      <c r="D575" s="69"/>
      <c r="E575" s="70">
        <v>31907.75</v>
      </c>
      <c r="F575" s="70">
        <v>31907.75</v>
      </c>
      <c r="G575" s="70">
        <v>31907.75</v>
      </c>
    </row>
    <row r="576" spans="1:7" ht="31.2" x14ac:dyDescent="0.35">
      <c r="A576" s="68" t="s">
        <v>151</v>
      </c>
      <c r="B576" s="69" t="s">
        <v>549</v>
      </c>
      <c r="C576" s="69" t="s">
        <v>320</v>
      </c>
      <c r="D576" s="69" t="s">
        <v>153</v>
      </c>
      <c r="E576" s="70">
        <v>31907.75</v>
      </c>
      <c r="F576" s="70">
        <v>31907.75</v>
      </c>
      <c r="G576" s="70">
        <v>31907.75</v>
      </c>
    </row>
    <row r="577" spans="1:7" x14ac:dyDescent="0.35">
      <c r="A577" s="68" t="s">
        <v>162</v>
      </c>
      <c r="B577" s="69" t="s">
        <v>550</v>
      </c>
      <c r="C577" s="69" t="s">
        <v>163</v>
      </c>
      <c r="D577" s="69"/>
      <c r="E577" s="70">
        <v>2966617.32</v>
      </c>
      <c r="F577" s="70">
        <v>3179203.7</v>
      </c>
      <c r="G577" s="70">
        <v>3349711.68</v>
      </c>
    </row>
    <row r="578" spans="1:7" x14ac:dyDescent="0.35">
      <c r="A578" s="68" t="s">
        <v>319</v>
      </c>
      <c r="B578" s="69" t="s">
        <v>550</v>
      </c>
      <c r="C578" s="69" t="s">
        <v>320</v>
      </c>
      <c r="D578" s="69"/>
      <c r="E578" s="70">
        <v>2966617.32</v>
      </c>
      <c r="F578" s="70">
        <v>3179203.7</v>
      </c>
      <c r="G578" s="70">
        <v>3349711.68</v>
      </c>
    </row>
    <row r="579" spans="1:7" ht="31.2" x14ac:dyDescent="0.35">
      <c r="A579" s="68" t="s">
        <v>151</v>
      </c>
      <c r="B579" s="69" t="s">
        <v>550</v>
      </c>
      <c r="C579" s="69" t="s">
        <v>320</v>
      </c>
      <c r="D579" s="69" t="s">
        <v>153</v>
      </c>
      <c r="E579" s="70">
        <v>2966617.32</v>
      </c>
      <c r="F579" s="70">
        <v>3179203.7</v>
      </c>
      <c r="G579" s="70">
        <v>3349711.68</v>
      </c>
    </row>
    <row r="580" spans="1:7" x14ac:dyDescent="0.35">
      <c r="A580" s="68" t="s">
        <v>329</v>
      </c>
      <c r="B580" s="69" t="s">
        <v>640</v>
      </c>
      <c r="C580" s="69"/>
      <c r="D580" s="69"/>
      <c r="E580" s="70">
        <v>5886448.7400000002</v>
      </c>
      <c r="F580" s="70">
        <v>6201923.3300000001</v>
      </c>
      <c r="G580" s="70">
        <v>6566683.9900000002</v>
      </c>
    </row>
    <row r="581" spans="1:7" x14ac:dyDescent="0.35">
      <c r="A581" s="68" t="s">
        <v>162</v>
      </c>
      <c r="B581" s="69" t="s">
        <v>552</v>
      </c>
      <c r="C581" s="69" t="s">
        <v>163</v>
      </c>
      <c r="D581" s="69"/>
      <c r="E581" s="70">
        <v>745509.76</v>
      </c>
      <c r="F581" s="70">
        <v>757650.35</v>
      </c>
      <c r="G581" s="70">
        <v>757650.35</v>
      </c>
    </row>
    <row r="582" spans="1:7" x14ac:dyDescent="0.35">
      <c r="A582" s="68" t="s">
        <v>329</v>
      </c>
      <c r="B582" s="69" t="s">
        <v>552</v>
      </c>
      <c r="C582" s="69" t="s">
        <v>330</v>
      </c>
      <c r="D582" s="69"/>
      <c r="E582" s="70">
        <v>745509.76</v>
      </c>
      <c r="F582" s="70">
        <v>757650.35</v>
      </c>
      <c r="G582" s="70">
        <v>757650.35</v>
      </c>
    </row>
    <row r="583" spans="1:7" ht="31.2" x14ac:dyDescent="0.35">
      <c r="A583" s="68" t="s">
        <v>151</v>
      </c>
      <c r="B583" s="69" t="s">
        <v>552</v>
      </c>
      <c r="C583" s="69" t="s">
        <v>330</v>
      </c>
      <c r="D583" s="69" t="s">
        <v>153</v>
      </c>
      <c r="E583" s="70">
        <v>745509.76</v>
      </c>
      <c r="F583" s="70">
        <v>757650.35</v>
      </c>
      <c r="G583" s="70">
        <v>757650.35</v>
      </c>
    </row>
    <row r="584" spans="1:7" x14ac:dyDescent="0.35">
      <c r="A584" s="68" t="s">
        <v>162</v>
      </c>
      <c r="B584" s="69" t="s">
        <v>553</v>
      </c>
      <c r="C584" s="69" t="s">
        <v>163</v>
      </c>
      <c r="D584" s="69"/>
      <c r="E584" s="70">
        <v>34362.879999999997</v>
      </c>
      <c r="F584" s="70">
        <v>0</v>
      </c>
      <c r="G584" s="70">
        <v>0</v>
      </c>
    </row>
    <row r="585" spans="1:7" x14ac:dyDescent="0.35">
      <c r="A585" s="68" t="s">
        <v>329</v>
      </c>
      <c r="B585" s="69" t="s">
        <v>553</v>
      </c>
      <c r="C585" s="69" t="s">
        <v>330</v>
      </c>
      <c r="D585" s="69"/>
      <c r="E585" s="70">
        <v>34362.879999999997</v>
      </c>
      <c r="F585" s="70">
        <v>0</v>
      </c>
      <c r="G585" s="70">
        <v>0</v>
      </c>
    </row>
    <row r="586" spans="1:7" ht="31.2" x14ac:dyDescent="0.35">
      <c r="A586" s="68" t="s">
        <v>151</v>
      </c>
      <c r="B586" s="69" t="s">
        <v>553</v>
      </c>
      <c r="C586" s="69" t="s">
        <v>330</v>
      </c>
      <c r="D586" s="69" t="s">
        <v>153</v>
      </c>
      <c r="E586" s="70">
        <v>34362.879999999997</v>
      </c>
      <c r="F586" s="70">
        <v>0</v>
      </c>
      <c r="G586" s="70">
        <v>0</v>
      </c>
    </row>
    <row r="587" spans="1:7" x14ac:dyDescent="0.35">
      <c r="A587" s="68" t="s">
        <v>162</v>
      </c>
      <c r="B587" s="69" t="s">
        <v>554</v>
      </c>
      <c r="C587" s="69" t="s">
        <v>163</v>
      </c>
      <c r="D587" s="69"/>
      <c r="E587" s="70">
        <v>146125.39000000001</v>
      </c>
      <c r="F587" s="70">
        <v>146129.64000000001</v>
      </c>
      <c r="G587" s="70">
        <v>146115.13</v>
      </c>
    </row>
    <row r="588" spans="1:7" x14ac:dyDescent="0.35">
      <c r="A588" s="68" t="s">
        <v>329</v>
      </c>
      <c r="B588" s="69" t="s">
        <v>554</v>
      </c>
      <c r="C588" s="69" t="s">
        <v>330</v>
      </c>
      <c r="D588" s="69"/>
      <c r="E588" s="70">
        <v>146125.39000000001</v>
      </c>
      <c r="F588" s="70">
        <v>146129.64000000001</v>
      </c>
      <c r="G588" s="70">
        <v>146115.13</v>
      </c>
    </row>
    <row r="589" spans="1:7" ht="31.2" x14ac:dyDescent="0.35">
      <c r="A589" s="68" t="s">
        <v>151</v>
      </c>
      <c r="B589" s="69" t="s">
        <v>554</v>
      </c>
      <c r="C589" s="69" t="s">
        <v>330</v>
      </c>
      <c r="D589" s="69" t="s">
        <v>153</v>
      </c>
      <c r="E589" s="70">
        <v>146125.39000000001</v>
      </c>
      <c r="F589" s="70">
        <v>146129.64000000001</v>
      </c>
      <c r="G589" s="70">
        <v>146115.13</v>
      </c>
    </row>
    <row r="590" spans="1:7" x14ac:dyDescent="0.35">
      <c r="A590" s="68" t="s">
        <v>162</v>
      </c>
      <c r="B590" s="69" t="s">
        <v>555</v>
      </c>
      <c r="C590" s="69" t="s">
        <v>163</v>
      </c>
      <c r="D590" s="69"/>
      <c r="E590" s="70">
        <v>4331136.7699999996</v>
      </c>
      <c r="F590" s="70">
        <v>4707446.47</v>
      </c>
      <c r="G590" s="70">
        <v>5083836.74</v>
      </c>
    </row>
    <row r="591" spans="1:7" x14ac:dyDescent="0.35">
      <c r="A591" s="68" t="s">
        <v>329</v>
      </c>
      <c r="B591" s="69" t="s">
        <v>555</v>
      </c>
      <c r="C591" s="69" t="s">
        <v>330</v>
      </c>
      <c r="D591" s="69"/>
      <c r="E591" s="70">
        <v>4331136.7699999996</v>
      </c>
      <c r="F591" s="70">
        <v>4707446.47</v>
      </c>
      <c r="G591" s="70">
        <v>5083836.74</v>
      </c>
    </row>
    <row r="592" spans="1:7" ht="31.2" x14ac:dyDescent="0.35">
      <c r="A592" s="68" t="s">
        <v>151</v>
      </c>
      <c r="B592" s="69" t="s">
        <v>555</v>
      </c>
      <c r="C592" s="69" t="s">
        <v>330</v>
      </c>
      <c r="D592" s="69" t="s">
        <v>153</v>
      </c>
      <c r="E592" s="70">
        <v>4331136.7699999996</v>
      </c>
      <c r="F592" s="70">
        <v>4707446.47</v>
      </c>
      <c r="G592" s="70">
        <v>5083836.74</v>
      </c>
    </row>
    <row r="593" spans="1:7" x14ac:dyDescent="0.35">
      <c r="A593" s="68" t="s">
        <v>162</v>
      </c>
      <c r="B593" s="69" t="s">
        <v>556</v>
      </c>
      <c r="C593" s="69" t="s">
        <v>163</v>
      </c>
      <c r="D593" s="69"/>
      <c r="E593" s="70">
        <v>26190.92</v>
      </c>
      <c r="F593" s="70">
        <v>0</v>
      </c>
      <c r="G593" s="70">
        <v>0</v>
      </c>
    </row>
    <row r="594" spans="1:7" x14ac:dyDescent="0.35">
      <c r="A594" s="68" t="s">
        <v>329</v>
      </c>
      <c r="B594" s="69" t="s">
        <v>556</v>
      </c>
      <c r="C594" s="69" t="s">
        <v>330</v>
      </c>
      <c r="D594" s="69"/>
      <c r="E594" s="70">
        <v>26190.92</v>
      </c>
      <c r="F594" s="70">
        <v>0</v>
      </c>
      <c r="G594" s="70">
        <v>0</v>
      </c>
    </row>
    <row r="595" spans="1:7" ht="31.2" x14ac:dyDescent="0.35">
      <c r="A595" s="68" t="s">
        <v>151</v>
      </c>
      <c r="B595" s="69" t="s">
        <v>556</v>
      </c>
      <c r="C595" s="69" t="s">
        <v>330</v>
      </c>
      <c r="D595" s="69" t="s">
        <v>153</v>
      </c>
      <c r="E595" s="70">
        <v>26190.92</v>
      </c>
      <c r="F595" s="70">
        <v>0</v>
      </c>
      <c r="G595" s="70">
        <v>0</v>
      </c>
    </row>
    <row r="596" spans="1:7" x14ac:dyDescent="0.35">
      <c r="A596" s="68" t="s">
        <v>162</v>
      </c>
      <c r="B596" s="69" t="s">
        <v>557</v>
      </c>
      <c r="C596" s="69" t="s">
        <v>163</v>
      </c>
      <c r="D596" s="69"/>
      <c r="E596" s="70">
        <v>3600</v>
      </c>
      <c r="F596" s="70">
        <v>2600</v>
      </c>
      <c r="G596" s="70">
        <v>2600</v>
      </c>
    </row>
    <row r="597" spans="1:7" x14ac:dyDescent="0.35">
      <c r="A597" s="68" t="s">
        <v>329</v>
      </c>
      <c r="B597" s="69" t="s">
        <v>557</v>
      </c>
      <c r="C597" s="69" t="s">
        <v>330</v>
      </c>
      <c r="D597" s="69"/>
      <c r="E597" s="70">
        <v>3600</v>
      </c>
      <c r="F597" s="70">
        <v>2600</v>
      </c>
      <c r="G597" s="70">
        <v>2600</v>
      </c>
    </row>
    <row r="598" spans="1:7" ht="31.2" x14ac:dyDescent="0.35">
      <c r="A598" s="68" t="s">
        <v>151</v>
      </c>
      <c r="B598" s="69" t="s">
        <v>557</v>
      </c>
      <c r="C598" s="69" t="s">
        <v>330</v>
      </c>
      <c r="D598" s="69" t="s">
        <v>153</v>
      </c>
      <c r="E598" s="70">
        <v>3600</v>
      </c>
      <c r="F598" s="70">
        <v>2600</v>
      </c>
      <c r="G598" s="70">
        <v>2600</v>
      </c>
    </row>
    <row r="599" spans="1:7" x14ac:dyDescent="0.35">
      <c r="A599" s="68" t="s">
        <v>162</v>
      </c>
      <c r="B599" s="69" t="s">
        <v>558</v>
      </c>
      <c r="C599" s="69" t="s">
        <v>163</v>
      </c>
      <c r="D599" s="69"/>
      <c r="E599" s="70">
        <v>5470.8</v>
      </c>
      <c r="F599" s="70">
        <v>7608.8</v>
      </c>
      <c r="G599" s="70">
        <v>7875.2</v>
      </c>
    </row>
    <row r="600" spans="1:7" x14ac:dyDescent="0.35">
      <c r="A600" s="68" t="s">
        <v>329</v>
      </c>
      <c r="B600" s="69" t="s">
        <v>558</v>
      </c>
      <c r="C600" s="69" t="s">
        <v>330</v>
      </c>
      <c r="D600" s="69"/>
      <c r="E600" s="70">
        <v>5470.8</v>
      </c>
      <c r="F600" s="70">
        <v>7608.8</v>
      </c>
      <c r="G600" s="70">
        <v>7875.2</v>
      </c>
    </row>
    <row r="601" spans="1:7" ht="31.2" x14ac:dyDescent="0.35">
      <c r="A601" s="68" t="s">
        <v>151</v>
      </c>
      <c r="B601" s="69" t="s">
        <v>558</v>
      </c>
      <c r="C601" s="69" t="s">
        <v>330</v>
      </c>
      <c r="D601" s="69" t="s">
        <v>153</v>
      </c>
      <c r="E601" s="70">
        <v>5470.8</v>
      </c>
      <c r="F601" s="70">
        <v>7608.8</v>
      </c>
      <c r="G601" s="70">
        <v>7875.2</v>
      </c>
    </row>
    <row r="602" spans="1:7" x14ac:dyDescent="0.35">
      <c r="A602" s="68" t="s">
        <v>162</v>
      </c>
      <c r="B602" s="69" t="s">
        <v>559</v>
      </c>
      <c r="C602" s="69" t="s">
        <v>163</v>
      </c>
      <c r="D602" s="69"/>
      <c r="E602" s="70">
        <v>6797.6</v>
      </c>
      <c r="F602" s="70">
        <v>0</v>
      </c>
      <c r="G602" s="70">
        <v>10699.49</v>
      </c>
    </row>
    <row r="603" spans="1:7" x14ac:dyDescent="0.35">
      <c r="A603" s="68" t="s">
        <v>329</v>
      </c>
      <c r="B603" s="69" t="s">
        <v>559</v>
      </c>
      <c r="C603" s="69" t="s">
        <v>330</v>
      </c>
      <c r="D603" s="69"/>
      <c r="E603" s="70">
        <v>6797.6</v>
      </c>
      <c r="F603" s="70">
        <v>0</v>
      </c>
      <c r="G603" s="70">
        <v>10699.49</v>
      </c>
    </row>
    <row r="604" spans="1:7" ht="31.2" x14ac:dyDescent="0.35">
      <c r="A604" s="68" t="s">
        <v>151</v>
      </c>
      <c r="B604" s="69" t="s">
        <v>559</v>
      </c>
      <c r="C604" s="69" t="s">
        <v>330</v>
      </c>
      <c r="D604" s="69" t="s">
        <v>153</v>
      </c>
      <c r="E604" s="70">
        <v>6797.6</v>
      </c>
      <c r="F604" s="70">
        <v>0</v>
      </c>
      <c r="G604" s="70">
        <v>10699.49</v>
      </c>
    </row>
    <row r="605" spans="1:7" x14ac:dyDescent="0.35">
      <c r="A605" s="68" t="s">
        <v>162</v>
      </c>
      <c r="B605" s="69" t="s">
        <v>560</v>
      </c>
      <c r="C605" s="69" t="s">
        <v>163</v>
      </c>
      <c r="D605" s="69"/>
      <c r="E605" s="70">
        <v>56340.22</v>
      </c>
      <c r="F605" s="70">
        <v>37396.959999999999</v>
      </c>
      <c r="G605" s="70">
        <v>0</v>
      </c>
    </row>
    <row r="606" spans="1:7" x14ac:dyDescent="0.35">
      <c r="A606" s="68" t="s">
        <v>329</v>
      </c>
      <c r="B606" s="69" t="s">
        <v>560</v>
      </c>
      <c r="C606" s="69" t="s">
        <v>330</v>
      </c>
      <c r="D606" s="69"/>
      <c r="E606" s="70">
        <v>56340.22</v>
      </c>
      <c r="F606" s="70">
        <v>37396.959999999999</v>
      </c>
      <c r="G606" s="70">
        <v>0</v>
      </c>
    </row>
    <row r="607" spans="1:7" ht="31.2" x14ac:dyDescent="0.35">
      <c r="A607" s="68" t="s">
        <v>151</v>
      </c>
      <c r="B607" s="69" t="s">
        <v>560</v>
      </c>
      <c r="C607" s="69" t="s">
        <v>330</v>
      </c>
      <c r="D607" s="69" t="s">
        <v>153</v>
      </c>
      <c r="E607" s="70">
        <v>56340.22</v>
      </c>
      <c r="F607" s="70">
        <v>37396.959999999999</v>
      </c>
      <c r="G607" s="70">
        <v>0</v>
      </c>
    </row>
    <row r="608" spans="1:7" x14ac:dyDescent="0.35">
      <c r="A608" s="68" t="s">
        <v>162</v>
      </c>
      <c r="B608" s="69" t="s">
        <v>561</v>
      </c>
      <c r="C608" s="69" t="s">
        <v>163</v>
      </c>
      <c r="D608" s="69"/>
      <c r="E608" s="70">
        <v>465427.12</v>
      </c>
      <c r="F608" s="70">
        <v>477578.66</v>
      </c>
      <c r="G608" s="70">
        <v>491074.78</v>
      </c>
    </row>
    <row r="609" spans="1:7" x14ac:dyDescent="0.35">
      <c r="A609" s="68" t="s">
        <v>329</v>
      </c>
      <c r="B609" s="69" t="s">
        <v>561</v>
      </c>
      <c r="C609" s="69" t="s">
        <v>330</v>
      </c>
      <c r="D609" s="69"/>
      <c r="E609" s="70">
        <v>465427.12</v>
      </c>
      <c r="F609" s="70">
        <v>477578.66</v>
      </c>
      <c r="G609" s="70">
        <v>491074.78</v>
      </c>
    </row>
    <row r="610" spans="1:7" ht="31.2" x14ac:dyDescent="0.35">
      <c r="A610" s="68" t="s">
        <v>151</v>
      </c>
      <c r="B610" s="69" t="s">
        <v>561</v>
      </c>
      <c r="C610" s="69" t="s">
        <v>330</v>
      </c>
      <c r="D610" s="69" t="s">
        <v>153</v>
      </c>
      <c r="E610" s="70">
        <v>465427.12</v>
      </c>
      <c r="F610" s="70">
        <v>477578.66</v>
      </c>
      <c r="G610" s="70">
        <v>491074.78</v>
      </c>
    </row>
    <row r="611" spans="1:7" x14ac:dyDescent="0.35">
      <c r="A611" s="68" t="s">
        <v>162</v>
      </c>
      <c r="B611" s="69" t="s">
        <v>562</v>
      </c>
      <c r="C611" s="69" t="s">
        <v>163</v>
      </c>
      <c r="D611" s="69"/>
      <c r="E611" s="70">
        <v>21990.080000000002</v>
      </c>
      <c r="F611" s="70">
        <v>22393.72</v>
      </c>
      <c r="G611" s="70">
        <v>22849.77</v>
      </c>
    </row>
    <row r="612" spans="1:7" x14ac:dyDescent="0.35">
      <c r="A612" s="68" t="s">
        <v>329</v>
      </c>
      <c r="B612" s="69" t="s">
        <v>562</v>
      </c>
      <c r="C612" s="69" t="s">
        <v>330</v>
      </c>
      <c r="D612" s="69"/>
      <c r="E612" s="70">
        <v>21990.080000000002</v>
      </c>
      <c r="F612" s="70">
        <v>22393.72</v>
      </c>
      <c r="G612" s="70">
        <v>22849.77</v>
      </c>
    </row>
    <row r="613" spans="1:7" ht="31.2" x14ac:dyDescent="0.35">
      <c r="A613" s="68" t="s">
        <v>151</v>
      </c>
      <c r="B613" s="69" t="s">
        <v>562</v>
      </c>
      <c r="C613" s="69" t="s">
        <v>330</v>
      </c>
      <c r="D613" s="69" t="s">
        <v>153</v>
      </c>
      <c r="E613" s="70">
        <v>21990.080000000002</v>
      </c>
      <c r="F613" s="70">
        <v>22393.72</v>
      </c>
      <c r="G613" s="70">
        <v>22849.77</v>
      </c>
    </row>
    <row r="614" spans="1:7" x14ac:dyDescent="0.35">
      <c r="A614" s="68" t="s">
        <v>162</v>
      </c>
      <c r="B614" s="69" t="s">
        <v>563</v>
      </c>
      <c r="C614" s="69" t="s">
        <v>163</v>
      </c>
      <c r="D614" s="69"/>
      <c r="E614" s="70">
        <v>1200.03</v>
      </c>
      <c r="F614" s="70">
        <v>0</v>
      </c>
      <c r="G614" s="70">
        <v>0</v>
      </c>
    </row>
    <row r="615" spans="1:7" x14ac:dyDescent="0.35">
      <c r="A615" s="68" t="s">
        <v>329</v>
      </c>
      <c r="B615" s="69" t="s">
        <v>563</v>
      </c>
      <c r="C615" s="69" t="s">
        <v>330</v>
      </c>
      <c r="D615" s="69"/>
      <c r="E615" s="70">
        <v>1200.03</v>
      </c>
      <c r="F615" s="70">
        <v>0</v>
      </c>
      <c r="G615" s="70">
        <v>0</v>
      </c>
    </row>
    <row r="616" spans="1:7" ht="31.2" x14ac:dyDescent="0.35">
      <c r="A616" s="68" t="s">
        <v>151</v>
      </c>
      <c r="B616" s="69" t="s">
        <v>563</v>
      </c>
      <c r="C616" s="69" t="s">
        <v>330</v>
      </c>
      <c r="D616" s="69" t="s">
        <v>153</v>
      </c>
      <c r="E616" s="70">
        <v>1200.03</v>
      </c>
      <c r="F616" s="70">
        <v>0</v>
      </c>
      <c r="G616" s="70">
        <v>0</v>
      </c>
    </row>
    <row r="617" spans="1:7" x14ac:dyDescent="0.35">
      <c r="A617" s="68" t="s">
        <v>162</v>
      </c>
      <c r="B617" s="69" t="s">
        <v>564</v>
      </c>
      <c r="C617" s="69" t="s">
        <v>163</v>
      </c>
      <c r="D617" s="69"/>
      <c r="E617" s="70">
        <v>42297.18</v>
      </c>
      <c r="F617" s="70">
        <v>43118.720000000001</v>
      </c>
      <c r="G617" s="70">
        <v>43982.52</v>
      </c>
    </row>
    <row r="618" spans="1:7" x14ac:dyDescent="0.35">
      <c r="A618" s="68" t="s">
        <v>329</v>
      </c>
      <c r="B618" s="69" t="s">
        <v>564</v>
      </c>
      <c r="C618" s="69" t="s">
        <v>330</v>
      </c>
      <c r="D618" s="69"/>
      <c r="E618" s="70">
        <v>42297.18</v>
      </c>
      <c r="F618" s="70">
        <v>43118.720000000001</v>
      </c>
      <c r="G618" s="70">
        <v>43982.52</v>
      </c>
    </row>
    <row r="619" spans="1:7" ht="31.2" x14ac:dyDescent="0.35">
      <c r="A619" s="68" t="s">
        <v>151</v>
      </c>
      <c r="B619" s="69" t="s">
        <v>564</v>
      </c>
      <c r="C619" s="69" t="s">
        <v>330</v>
      </c>
      <c r="D619" s="69" t="s">
        <v>153</v>
      </c>
      <c r="E619" s="70">
        <v>42297.18</v>
      </c>
      <c r="F619" s="70">
        <v>43118.720000000001</v>
      </c>
      <c r="G619" s="70">
        <v>43982.52</v>
      </c>
    </row>
    <row r="620" spans="1:7" x14ac:dyDescent="0.35">
      <c r="A620" s="68" t="s">
        <v>641</v>
      </c>
      <c r="B620" s="69" t="s">
        <v>642</v>
      </c>
      <c r="C620" s="69"/>
      <c r="D620" s="69"/>
      <c r="E620" s="70">
        <v>600696.52</v>
      </c>
      <c r="F620" s="70">
        <v>600699.49</v>
      </c>
      <c r="G620" s="70">
        <v>600699.49</v>
      </c>
    </row>
    <row r="621" spans="1:7" x14ac:dyDescent="0.35">
      <c r="A621" s="68" t="s">
        <v>162</v>
      </c>
      <c r="B621" s="69" t="s">
        <v>568</v>
      </c>
      <c r="C621" s="69" t="s">
        <v>163</v>
      </c>
      <c r="D621" s="69"/>
      <c r="E621" s="70">
        <v>350221.81</v>
      </c>
      <c r="F621" s="70">
        <v>350221.82</v>
      </c>
      <c r="G621" s="70">
        <v>350221.83</v>
      </c>
    </row>
    <row r="622" spans="1:7" x14ac:dyDescent="0.35">
      <c r="A622" s="68" t="s">
        <v>340</v>
      </c>
      <c r="B622" s="69" t="s">
        <v>568</v>
      </c>
      <c r="C622" s="69" t="s">
        <v>341</v>
      </c>
      <c r="D622" s="69"/>
      <c r="E622" s="70">
        <v>350221.81</v>
      </c>
      <c r="F622" s="70">
        <v>350221.82</v>
      </c>
      <c r="G622" s="70">
        <v>350221.83</v>
      </c>
    </row>
    <row r="623" spans="1:7" ht="31.2" x14ac:dyDescent="0.35">
      <c r="A623" s="68" t="s">
        <v>151</v>
      </c>
      <c r="B623" s="69" t="s">
        <v>568</v>
      </c>
      <c r="C623" s="69" t="s">
        <v>341</v>
      </c>
      <c r="D623" s="69" t="s">
        <v>153</v>
      </c>
      <c r="E623" s="70">
        <v>350221.81</v>
      </c>
      <c r="F623" s="70">
        <v>350221.82</v>
      </c>
      <c r="G623" s="70">
        <v>350221.83</v>
      </c>
    </row>
    <row r="624" spans="1:7" x14ac:dyDescent="0.35">
      <c r="A624" s="68" t="s">
        <v>162</v>
      </c>
      <c r="B624" s="69" t="s">
        <v>569</v>
      </c>
      <c r="C624" s="69" t="s">
        <v>163</v>
      </c>
      <c r="D624" s="69"/>
      <c r="E624" s="70">
        <v>22175.27</v>
      </c>
      <c r="F624" s="70">
        <v>22175.27</v>
      </c>
      <c r="G624" s="70">
        <v>22175.26</v>
      </c>
    </row>
    <row r="625" spans="1:7" x14ac:dyDescent="0.35">
      <c r="A625" s="68" t="s">
        <v>340</v>
      </c>
      <c r="B625" s="69" t="s">
        <v>569</v>
      </c>
      <c r="C625" s="69" t="s">
        <v>341</v>
      </c>
      <c r="D625" s="69"/>
      <c r="E625" s="70">
        <v>22175.27</v>
      </c>
      <c r="F625" s="70">
        <v>22175.27</v>
      </c>
      <c r="G625" s="70">
        <v>22175.26</v>
      </c>
    </row>
    <row r="626" spans="1:7" ht="31.2" x14ac:dyDescent="0.35">
      <c r="A626" s="68" t="s">
        <v>151</v>
      </c>
      <c r="B626" s="69" t="s">
        <v>569</v>
      </c>
      <c r="C626" s="69" t="s">
        <v>341</v>
      </c>
      <c r="D626" s="69" t="s">
        <v>153</v>
      </c>
      <c r="E626" s="70">
        <v>22175.27</v>
      </c>
      <c r="F626" s="70">
        <v>22175.27</v>
      </c>
      <c r="G626" s="70">
        <v>22175.26</v>
      </c>
    </row>
    <row r="627" spans="1:7" x14ac:dyDescent="0.35">
      <c r="A627" s="68" t="s">
        <v>162</v>
      </c>
      <c r="B627" s="69" t="s">
        <v>573</v>
      </c>
      <c r="C627" s="69" t="s">
        <v>163</v>
      </c>
      <c r="D627" s="69"/>
      <c r="E627" s="70">
        <v>40951.31</v>
      </c>
      <c r="F627" s="70">
        <v>40951.32</v>
      </c>
      <c r="G627" s="70">
        <v>40951.32</v>
      </c>
    </row>
    <row r="628" spans="1:7" x14ac:dyDescent="0.35">
      <c r="A628" s="68" t="s">
        <v>439</v>
      </c>
      <c r="B628" s="69" t="s">
        <v>573</v>
      </c>
      <c r="C628" s="69" t="s">
        <v>440</v>
      </c>
      <c r="D628" s="69"/>
      <c r="E628" s="70">
        <v>40951.31</v>
      </c>
      <c r="F628" s="70">
        <v>40951.32</v>
      </c>
      <c r="G628" s="70">
        <v>40951.32</v>
      </c>
    </row>
    <row r="629" spans="1:7" ht="31.2" x14ac:dyDescent="0.35">
      <c r="A629" s="68" t="s">
        <v>151</v>
      </c>
      <c r="B629" s="69" t="s">
        <v>573</v>
      </c>
      <c r="C629" s="69" t="s">
        <v>440</v>
      </c>
      <c r="D629" s="69" t="s">
        <v>153</v>
      </c>
      <c r="E629" s="70">
        <v>40951.31</v>
      </c>
      <c r="F629" s="70">
        <v>40951.32</v>
      </c>
      <c r="G629" s="70">
        <v>40951.32</v>
      </c>
    </row>
    <row r="630" spans="1:7" x14ac:dyDescent="0.35">
      <c r="A630" s="68" t="s">
        <v>162</v>
      </c>
      <c r="B630" s="69" t="s">
        <v>574</v>
      </c>
      <c r="C630" s="69" t="s">
        <v>163</v>
      </c>
      <c r="D630" s="69"/>
      <c r="E630" s="70">
        <v>21544.97</v>
      </c>
      <c r="F630" s="70">
        <v>21547.919999999998</v>
      </c>
      <c r="G630" s="70">
        <v>21547.919999999998</v>
      </c>
    </row>
    <row r="631" spans="1:7" x14ac:dyDescent="0.35">
      <c r="A631" s="68" t="s">
        <v>439</v>
      </c>
      <c r="B631" s="69" t="s">
        <v>574</v>
      </c>
      <c r="C631" s="69" t="s">
        <v>440</v>
      </c>
      <c r="D631" s="69"/>
      <c r="E631" s="70">
        <v>21544.97</v>
      </c>
      <c r="F631" s="70">
        <v>21547.919999999998</v>
      </c>
      <c r="G631" s="70">
        <v>21547.919999999998</v>
      </c>
    </row>
    <row r="632" spans="1:7" ht="31.2" x14ac:dyDescent="0.35">
      <c r="A632" s="68" t="s">
        <v>151</v>
      </c>
      <c r="B632" s="69" t="s">
        <v>574</v>
      </c>
      <c r="C632" s="69" t="s">
        <v>440</v>
      </c>
      <c r="D632" s="69" t="s">
        <v>153</v>
      </c>
      <c r="E632" s="70">
        <v>21544.97</v>
      </c>
      <c r="F632" s="70">
        <v>21547.919999999998</v>
      </c>
      <c r="G632" s="70">
        <v>21547.919999999998</v>
      </c>
    </row>
    <row r="633" spans="1:7" x14ac:dyDescent="0.35">
      <c r="A633" s="68" t="s">
        <v>162</v>
      </c>
      <c r="B633" s="69" t="s">
        <v>570</v>
      </c>
      <c r="C633" s="69" t="s">
        <v>163</v>
      </c>
      <c r="D633" s="69"/>
      <c r="E633" s="70">
        <v>18000</v>
      </c>
      <c r="F633" s="70">
        <v>18000</v>
      </c>
      <c r="G633" s="70">
        <v>18000</v>
      </c>
    </row>
    <row r="634" spans="1:7" x14ac:dyDescent="0.35">
      <c r="A634" s="68" t="s">
        <v>340</v>
      </c>
      <c r="B634" s="69" t="s">
        <v>570</v>
      </c>
      <c r="C634" s="69" t="s">
        <v>341</v>
      </c>
      <c r="D634" s="69"/>
      <c r="E634" s="70">
        <v>18000</v>
      </c>
      <c r="F634" s="70">
        <v>18000</v>
      </c>
      <c r="G634" s="70">
        <v>18000</v>
      </c>
    </row>
    <row r="635" spans="1:7" ht="31.2" x14ac:dyDescent="0.35">
      <c r="A635" s="68" t="s">
        <v>151</v>
      </c>
      <c r="B635" s="69" t="s">
        <v>570</v>
      </c>
      <c r="C635" s="69" t="s">
        <v>341</v>
      </c>
      <c r="D635" s="69" t="s">
        <v>153</v>
      </c>
      <c r="E635" s="70">
        <v>6600</v>
      </c>
      <c r="F635" s="70">
        <v>6600</v>
      </c>
      <c r="G635" s="70">
        <v>6600</v>
      </c>
    </row>
    <row r="636" spans="1:7" x14ac:dyDescent="0.35">
      <c r="A636" s="68" t="s">
        <v>137</v>
      </c>
      <c r="B636" s="69" t="s">
        <v>570</v>
      </c>
      <c r="C636" s="69" t="s">
        <v>341</v>
      </c>
      <c r="D636" s="69" t="s">
        <v>139</v>
      </c>
      <c r="E636" s="70">
        <v>11400</v>
      </c>
      <c r="F636" s="70">
        <v>11400</v>
      </c>
      <c r="G636" s="70">
        <v>11400</v>
      </c>
    </row>
    <row r="637" spans="1:7" x14ac:dyDescent="0.35">
      <c r="A637" s="68" t="s">
        <v>162</v>
      </c>
      <c r="B637" s="69" t="s">
        <v>575</v>
      </c>
      <c r="C637" s="69" t="s">
        <v>163</v>
      </c>
      <c r="D637" s="69"/>
      <c r="E637" s="70">
        <v>33975.08</v>
      </c>
      <c r="F637" s="70">
        <v>33975.08</v>
      </c>
      <c r="G637" s="70">
        <v>33975.08</v>
      </c>
    </row>
    <row r="638" spans="1:7" x14ac:dyDescent="0.35">
      <c r="A638" s="68" t="s">
        <v>439</v>
      </c>
      <c r="B638" s="69" t="s">
        <v>575</v>
      </c>
      <c r="C638" s="69" t="s">
        <v>440</v>
      </c>
      <c r="D638" s="69"/>
      <c r="E638" s="70">
        <v>33975.08</v>
      </c>
      <c r="F638" s="70">
        <v>33975.08</v>
      </c>
      <c r="G638" s="70">
        <v>33975.08</v>
      </c>
    </row>
    <row r="639" spans="1:7" ht="31.2" x14ac:dyDescent="0.35">
      <c r="A639" s="68" t="s">
        <v>151</v>
      </c>
      <c r="B639" s="69" t="s">
        <v>575</v>
      </c>
      <c r="C639" s="69" t="s">
        <v>440</v>
      </c>
      <c r="D639" s="69" t="s">
        <v>153</v>
      </c>
      <c r="E639" s="70">
        <v>33975.08</v>
      </c>
      <c r="F639" s="70">
        <v>33975.08</v>
      </c>
      <c r="G639" s="70">
        <v>33975.08</v>
      </c>
    </row>
    <row r="640" spans="1:7" x14ac:dyDescent="0.35">
      <c r="A640" s="68" t="s">
        <v>162</v>
      </c>
      <c r="B640" s="69" t="s">
        <v>571</v>
      </c>
      <c r="C640" s="69" t="s">
        <v>163</v>
      </c>
      <c r="D640" s="69"/>
      <c r="E640" s="70">
        <v>113828.08</v>
      </c>
      <c r="F640" s="70">
        <v>113828.08</v>
      </c>
      <c r="G640" s="70">
        <v>113828.08</v>
      </c>
    </row>
    <row r="641" spans="1:7" x14ac:dyDescent="0.35">
      <c r="A641" s="68" t="s">
        <v>340</v>
      </c>
      <c r="B641" s="69" t="s">
        <v>571</v>
      </c>
      <c r="C641" s="69" t="s">
        <v>341</v>
      </c>
      <c r="D641" s="69"/>
      <c r="E641" s="70">
        <v>113828.08</v>
      </c>
      <c r="F641" s="70">
        <v>113828.08</v>
      </c>
      <c r="G641" s="70">
        <v>113828.08</v>
      </c>
    </row>
    <row r="642" spans="1:7" ht="31.2" x14ac:dyDescent="0.35">
      <c r="A642" s="68" t="s">
        <v>151</v>
      </c>
      <c r="B642" s="69" t="s">
        <v>571</v>
      </c>
      <c r="C642" s="69" t="s">
        <v>341</v>
      </c>
      <c r="D642" s="69" t="s">
        <v>153</v>
      </c>
      <c r="E642" s="70">
        <v>113828.08</v>
      </c>
      <c r="F642" s="70">
        <v>113828.08</v>
      </c>
      <c r="G642" s="70">
        <v>113828.08</v>
      </c>
    </row>
    <row r="643" spans="1:7" ht="31.2" x14ac:dyDescent="0.35">
      <c r="A643" s="68" t="s">
        <v>643</v>
      </c>
      <c r="B643" s="69" t="s">
        <v>644</v>
      </c>
      <c r="C643" s="69"/>
      <c r="D643" s="69"/>
      <c r="E643" s="70">
        <v>18360.87</v>
      </c>
      <c r="F643" s="70">
        <v>18360.87</v>
      </c>
      <c r="G643" s="70">
        <v>18360.87</v>
      </c>
    </row>
    <row r="644" spans="1:7" x14ac:dyDescent="0.35">
      <c r="A644" s="68" t="s">
        <v>162</v>
      </c>
      <c r="B644" s="69" t="s">
        <v>576</v>
      </c>
      <c r="C644" s="69" t="s">
        <v>163</v>
      </c>
      <c r="D644" s="69"/>
      <c r="E644" s="70">
        <v>17920.87</v>
      </c>
      <c r="F644" s="70">
        <v>17920.87</v>
      </c>
      <c r="G644" s="70">
        <v>17920.87</v>
      </c>
    </row>
    <row r="645" spans="1:7" x14ac:dyDescent="0.35">
      <c r="A645" s="68" t="s">
        <v>439</v>
      </c>
      <c r="B645" s="69" t="s">
        <v>576</v>
      </c>
      <c r="C645" s="69" t="s">
        <v>440</v>
      </c>
      <c r="D645" s="69"/>
      <c r="E645" s="70">
        <v>17920.87</v>
      </c>
      <c r="F645" s="70">
        <v>17920.87</v>
      </c>
      <c r="G645" s="70">
        <v>17920.87</v>
      </c>
    </row>
    <row r="646" spans="1:7" ht="31.2" x14ac:dyDescent="0.35">
      <c r="A646" s="68" t="s">
        <v>151</v>
      </c>
      <c r="B646" s="69" t="s">
        <v>576</v>
      </c>
      <c r="C646" s="69" t="s">
        <v>440</v>
      </c>
      <c r="D646" s="69" t="s">
        <v>153</v>
      </c>
      <c r="E646" s="70">
        <v>17920.87</v>
      </c>
      <c r="F646" s="70">
        <v>17920.87</v>
      </c>
      <c r="G646" s="70">
        <v>17920.87</v>
      </c>
    </row>
    <row r="647" spans="1:7" x14ac:dyDescent="0.35">
      <c r="A647" s="71" t="s">
        <v>162</v>
      </c>
      <c r="B647" s="69" t="s">
        <v>577</v>
      </c>
      <c r="C647" s="69" t="s">
        <v>163</v>
      </c>
      <c r="D647" s="69"/>
      <c r="E647" s="70">
        <v>440</v>
      </c>
      <c r="F647" s="70">
        <v>440</v>
      </c>
      <c r="G647" s="70">
        <v>440</v>
      </c>
    </row>
    <row r="648" spans="1:7" x14ac:dyDescent="0.35">
      <c r="A648" s="68" t="s">
        <v>439</v>
      </c>
      <c r="B648" s="69" t="s">
        <v>577</v>
      </c>
      <c r="C648" s="69" t="s">
        <v>440</v>
      </c>
      <c r="D648" s="69"/>
      <c r="E648" s="70">
        <v>440</v>
      </c>
      <c r="F648" s="70">
        <v>440</v>
      </c>
      <c r="G648" s="70">
        <v>440</v>
      </c>
    </row>
    <row r="649" spans="1:7" x14ac:dyDescent="0.35">
      <c r="A649" s="68" t="s">
        <v>256</v>
      </c>
      <c r="B649" s="69" t="s">
        <v>577</v>
      </c>
      <c r="C649" s="69" t="s">
        <v>440</v>
      </c>
      <c r="D649" s="69" t="s">
        <v>258</v>
      </c>
      <c r="E649" s="70">
        <v>440</v>
      </c>
      <c r="F649" s="70">
        <v>440</v>
      </c>
      <c r="G649" s="70">
        <v>440</v>
      </c>
    </row>
    <row r="650" spans="1:7" ht="31.2" x14ac:dyDescent="0.35">
      <c r="A650" s="68" t="s">
        <v>645</v>
      </c>
      <c r="B650" s="69" t="s">
        <v>646</v>
      </c>
      <c r="C650" s="69"/>
      <c r="D650" s="69"/>
      <c r="E650" s="70">
        <v>30924.16</v>
      </c>
      <c r="F650" s="70">
        <v>30924.16</v>
      </c>
      <c r="G650" s="70">
        <v>30924.16</v>
      </c>
    </row>
    <row r="651" spans="1:7" x14ac:dyDescent="0.35">
      <c r="A651" s="71" t="s">
        <v>354</v>
      </c>
      <c r="B651" s="69" t="s">
        <v>465</v>
      </c>
      <c r="C651" s="69" t="s">
        <v>355</v>
      </c>
      <c r="D651" s="69"/>
      <c r="E651" s="70">
        <v>1368</v>
      </c>
      <c r="F651" s="70">
        <v>1368</v>
      </c>
      <c r="G651" s="70">
        <v>1368</v>
      </c>
    </row>
    <row r="652" spans="1:7" x14ac:dyDescent="0.35">
      <c r="A652" s="68" t="s">
        <v>356</v>
      </c>
      <c r="B652" s="69" t="s">
        <v>465</v>
      </c>
      <c r="C652" s="69" t="s">
        <v>357</v>
      </c>
      <c r="D652" s="69"/>
      <c r="E652" s="70">
        <v>1368</v>
      </c>
      <c r="F652" s="70">
        <v>1368</v>
      </c>
      <c r="G652" s="70">
        <v>1368</v>
      </c>
    </row>
    <row r="653" spans="1:7" x14ac:dyDescent="0.35">
      <c r="A653" s="68" t="s">
        <v>256</v>
      </c>
      <c r="B653" s="69" t="s">
        <v>465</v>
      </c>
      <c r="C653" s="69" t="s">
        <v>357</v>
      </c>
      <c r="D653" s="69" t="s">
        <v>258</v>
      </c>
      <c r="E653" s="70">
        <v>1368</v>
      </c>
      <c r="F653" s="70">
        <v>1368</v>
      </c>
      <c r="G653" s="70">
        <v>1368</v>
      </c>
    </row>
    <row r="654" spans="1:7" x14ac:dyDescent="0.35">
      <c r="A654" s="68" t="s">
        <v>162</v>
      </c>
      <c r="B654" s="69" t="s">
        <v>578</v>
      </c>
      <c r="C654" s="69" t="s">
        <v>163</v>
      </c>
      <c r="D654" s="69"/>
      <c r="E654" s="70">
        <v>7556.16</v>
      </c>
      <c r="F654" s="70">
        <v>7556.16</v>
      </c>
      <c r="G654" s="70">
        <v>7556.16</v>
      </c>
    </row>
    <row r="655" spans="1:7" x14ac:dyDescent="0.35">
      <c r="A655" s="68" t="s">
        <v>439</v>
      </c>
      <c r="B655" s="69" t="s">
        <v>578</v>
      </c>
      <c r="C655" s="69" t="s">
        <v>440</v>
      </c>
      <c r="D655" s="69"/>
      <c r="E655" s="70">
        <v>7556.16</v>
      </c>
      <c r="F655" s="70">
        <v>7556.16</v>
      </c>
      <c r="G655" s="70">
        <v>7556.16</v>
      </c>
    </row>
    <row r="656" spans="1:7" ht="31.2" x14ac:dyDescent="0.35">
      <c r="A656" s="68" t="s">
        <v>151</v>
      </c>
      <c r="B656" s="69" t="s">
        <v>578</v>
      </c>
      <c r="C656" s="69" t="s">
        <v>440</v>
      </c>
      <c r="D656" s="69" t="s">
        <v>153</v>
      </c>
      <c r="E656" s="70">
        <v>7556.16</v>
      </c>
      <c r="F656" s="70">
        <v>7556.16</v>
      </c>
      <c r="G656" s="70">
        <v>7556.16</v>
      </c>
    </row>
    <row r="657" spans="1:7" x14ac:dyDescent="0.35">
      <c r="A657" s="68" t="s">
        <v>119</v>
      </c>
      <c r="B657" s="69" t="s">
        <v>152</v>
      </c>
      <c r="C657" s="69" t="s">
        <v>120</v>
      </c>
      <c r="D657" s="69"/>
      <c r="E657" s="70">
        <v>22000</v>
      </c>
      <c r="F657" s="70">
        <v>22000</v>
      </c>
      <c r="G657" s="70">
        <v>22000</v>
      </c>
    </row>
    <row r="658" spans="1:7" x14ac:dyDescent="0.35">
      <c r="A658" s="68" t="s">
        <v>140</v>
      </c>
      <c r="B658" s="69" t="s">
        <v>152</v>
      </c>
      <c r="C658" s="69" t="s">
        <v>141</v>
      </c>
      <c r="D658" s="69"/>
      <c r="E658" s="70">
        <v>22000</v>
      </c>
      <c r="F658" s="70">
        <v>22000</v>
      </c>
      <c r="G658" s="70">
        <v>22000</v>
      </c>
    </row>
    <row r="659" spans="1:7" ht="31.2" x14ac:dyDescent="0.35">
      <c r="A659" s="68" t="s">
        <v>151</v>
      </c>
      <c r="B659" s="69" t="s">
        <v>152</v>
      </c>
      <c r="C659" s="69" t="s">
        <v>141</v>
      </c>
      <c r="D659" s="69" t="s">
        <v>153</v>
      </c>
      <c r="E659" s="70">
        <v>22000</v>
      </c>
      <c r="F659" s="70">
        <v>22000</v>
      </c>
      <c r="G659" s="70">
        <v>22000</v>
      </c>
    </row>
    <row r="660" spans="1:7" x14ac:dyDescent="0.35">
      <c r="A660" s="68" t="s">
        <v>700</v>
      </c>
      <c r="B660" s="69" t="s">
        <v>701</v>
      </c>
      <c r="C660" s="69"/>
      <c r="D660" s="69"/>
      <c r="E660" s="70">
        <v>210307.54</v>
      </c>
      <c r="F660" s="70">
        <v>216599.03</v>
      </c>
      <c r="G660" s="70">
        <v>14839.78</v>
      </c>
    </row>
    <row r="661" spans="1:7" x14ac:dyDescent="0.35">
      <c r="A661" s="68" t="s">
        <v>162</v>
      </c>
      <c r="B661" s="69" t="s">
        <v>565</v>
      </c>
      <c r="C661" s="69" t="s">
        <v>163</v>
      </c>
      <c r="D661" s="69"/>
      <c r="E661" s="70">
        <v>12429.56</v>
      </c>
      <c r="F661" s="70">
        <v>14658.81</v>
      </c>
      <c r="G661" s="70">
        <v>14839.78</v>
      </c>
    </row>
    <row r="662" spans="1:7" x14ac:dyDescent="0.35">
      <c r="A662" s="68" t="s">
        <v>329</v>
      </c>
      <c r="B662" s="69" t="s">
        <v>565</v>
      </c>
      <c r="C662" s="69" t="s">
        <v>330</v>
      </c>
      <c r="D662" s="69"/>
      <c r="E662" s="70">
        <v>12429.56</v>
      </c>
      <c r="F662" s="70">
        <v>14658.81</v>
      </c>
      <c r="G662" s="70">
        <v>14839.78</v>
      </c>
    </row>
    <row r="663" spans="1:7" ht="31.2" x14ac:dyDescent="0.35">
      <c r="A663" s="68" t="s">
        <v>151</v>
      </c>
      <c r="B663" s="69" t="s">
        <v>565</v>
      </c>
      <c r="C663" s="69" t="s">
        <v>330</v>
      </c>
      <c r="D663" s="69" t="s">
        <v>153</v>
      </c>
      <c r="E663" s="70">
        <v>12429.56</v>
      </c>
      <c r="F663" s="70">
        <v>14658.81</v>
      </c>
      <c r="G663" s="70">
        <v>14839.78</v>
      </c>
    </row>
    <row r="664" spans="1:7" x14ac:dyDescent="0.35">
      <c r="A664" s="71" t="s">
        <v>162</v>
      </c>
      <c r="B664" s="69" t="s">
        <v>566</v>
      </c>
      <c r="C664" s="69" t="s">
        <v>163</v>
      </c>
      <c r="D664" s="69"/>
      <c r="E664" s="70">
        <v>197877.98</v>
      </c>
      <c r="F664" s="70">
        <v>201940.22</v>
      </c>
      <c r="G664" s="70">
        <v>0</v>
      </c>
    </row>
    <row r="665" spans="1:7" x14ac:dyDescent="0.35">
      <c r="A665" s="68" t="s">
        <v>329</v>
      </c>
      <c r="B665" s="69" t="s">
        <v>566</v>
      </c>
      <c r="C665" s="69" t="s">
        <v>330</v>
      </c>
      <c r="D665" s="69"/>
      <c r="E665" s="70">
        <v>197877.98</v>
      </c>
      <c r="F665" s="70">
        <v>201940.22</v>
      </c>
      <c r="G665" s="70">
        <v>0</v>
      </c>
    </row>
    <row r="666" spans="1:7" ht="31.2" x14ac:dyDescent="0.35">
      <c r="A666" s="68" t="s">
        <v>151</v>
      </c>
      <c r="B666" s="69" t="s">
        <v>566</v>
      </c>
      <c r="C666" s="69" t="s">
        <v>330</v>
      </c>
      <c r="D666" s="69" t="s">
        <v>153</v>
      </c>
      <c r="E666" s="70">
        <v>197877.98</v>
      </c>
      <c r="F666" s="70">
        <v>201940.22</v>
      </c>
      <c r="G666" s="70">
        <v>0</v>
      </c>
    </row>
    <row r="667" spans="1:7" x14ac:dyDescent="0.35">
      <c r="A667" s="68" t="s">
        <v>342</v>
      </c>
      <c r="B667" s="69" t="s">
        <v>343</v>
      </c>
      <c r="C667" s="69"/>
      <c r="D667" s="69"/>
      <c r="E667" s="70">
        <v>1167831.19</v>
      </c>
      <c r="F667" s="70">
        <v>1441356.46</v>
      </c>
      <c r="G667" s="70">
        <v>1507450.63</v>
      </c>
    </row>
    <row r="668" spans="1:7" ht="31.2" x14ac:dyDescent="0.35">
      <c r="A668" s="68" t="s">
        <v>344</v>
      </c>
      <c r="B668" s="69" t="s">
        <v>345</v>
      </c>
      <c r="C668" s="69"/>
      <c r="D668" s="69"/>
      <c r="E668" s="70">
        <v>24229.71</v>
      </c>
      <c r="F668" s="70">
        <v>341640.95</v>
      </c>
      <c r="G668" s="70">
        <v>407319.11</v>
      </c>
    </row>
    <row r="669" spans="1:7" x14ac:dyDescent="0.35">
      <c r="A669" s="68" t="s">
        <v>647</v>
      </c>
      <c r="B669" s="69" t="s">
        <v>648</v>
      </c>
      <c r="C669" s="69"/>
      <c r="D669" s="69"/>
      <c r="E669" s="70">
        <v>24229.71</v>
      </c>
      <c r="F669" s="70">
        <v>341640.95</v>
      </c>
      <c r="G669" s="70">
        <v>407319.11</v>
      </c>
    </row>
    <row r="670" spans="1:7" x14ac:dyDescent="0.35">
      <c r="A670" s="68" t="s">
        <v>162</v>
      </c>
      <c r="B670" s="69" t="s">
        <v>346</v>
      </c>
      <c r="C670" s="69" t="s">
        <v>163</v>
      </c>
      <c r="D670" s="69"/>
      <c r="E670" s="70">
        <v>0</v>
      </c>
      <c r="F670" s="70">
        <v>39008</v>
      </c>
      <c r="G670" s="70">
        <v>9180.9</v>
      </c>
    </row>
    <row r="671" spans="1:7" x14ac:dyDescent="0.35">
      <c r="A671" s="68" t="s">
        <v>340</v>
      </c>
      <c r="B671" s="69" t="s">
        <v>346</v>
      </c>
      <c r="C671" s="69" t="s">
        <v>341</v>
      </c>
      <c r="D671" s="69"/>
      <c r="E671" s="70">
        <v>0</v>
      </c>
      <c r="F671" s="70">
        <v>39008</v>
      </c>
      <c r="G671" s="70">
        <v>9180.9</v>
      </c>
    </row>
    <row r="672" spans="1:7" ht="31.2" x14ac:dyDescent="0.35">
      <c r="A672" s="68" t="s">
        <v>198</v>
      </c>
      <c r="B672" s="69" t="s">
        <v>346</v>
      </c>
      <c r="C672" s="69" t="s">
        <v>341</v>
      </c>
      <c r="D672" s="69" t="s">
        <v>200</v>
      </c>
      <c r="E672" s="70">
        <v>0</v>
      </c>
      <c r="F672" s="70">
        <v>39008</v>
      </c>
      <c r="G672" s="70">
        <v>9180.9</v>
      </c>
    </row>
    <row r="673" spans="1:7" x14ac:dyDescent="0.35">
      <c r="A673" s="68" t="s">
        <v>347</v>
      </c>
      <c r="B673" s="69" t="s">
        <v>442</v>
      </c>
      <c r="C673" s="69" t="s">
        <v>348</v>
      </c>
      <c r="D673" s="69"/>
      <c r="E673" s="70">
        <v>3833.66</v>
      </c>
      <c r="F673" s="70">
        <v>0</v>
      </c>
      <c r="G673" s="70">
        <v>26050.94</v>
      </c>
    </row>
    <row r="674" spans="1:7" x14ac:dyDescent="0.35">
      <c r="A674" s="68" t="s">
        <v>349</v>
      </c>
      <c r="B674" s="69" t="s">
        <v>442</v>
      </c>
      <c r="C674" s="69" t="s">
        <v>350</v>
      </c>
      <c r="D674" s="69"/>
      <c r="E674" s="70">
        <v>3833.66</v>
      </c>
      <c r="F674" s="70">
        <v>0</v>
      </c>
      <c r="G674" s="70">
        <v>26050.94</v>
      </c>
    </row>
    <row r="675" spans="1:7" ht="31.2" x14ac:dyDescent="0.35">
      <c r="A675" s="68" t="s">
        <v>198</v>
      </c>
      <c r="B675" s="69" t="s">
        <v>442</v>
      </c>
      <c r="C675" s="69" t="s">
        <v>350</v>
      </c>
      <c r="D675" s="69" t="s">
        <v>200</v>
      </c>
      <c r="E675" s="70">
        <v>3833.66</v>
      </c>
      <c r="F675" s="70">
        <v>0</v>
      </c>
      <c r="G675" s="70">
        <v>26050.94</v>
      </c>
    </row>
    <row r="676" spans="1:7" x14ac:dyDescent="0.35">
      <c r="A676" s="71" t="s">
        <v>347</v>
      </c>
      <c r="B676" s="69" t="s">
        <v>443</v>
      </c>
      <c r="C676" s="69" t="s">
        <v>348</v>
      </c>
      <c r="D676" s="69"/>
      <c r="E676" s="70">
        <v>20396.05</v>
      </c>
      <c r="F676" s="70">
        <v>22028.37</v>
      </c>
      <c r="G676" s="70">
        <v>23790</v>
      </c>
    </row>
    <row r="677" spans="1:7" x14ac:dyDescent="0.35">
      <c r="A677" s="68" t="s">
        <v>349</v>
      </c>
      <c r="B677" s="69" t="s">
        <v>443</v>
      </c>
      <c r="C677" s="69" t="s">
        <v>350</v>
      </c>
      <c r="D677" s="69"/>
      <c r="E677" s="70">
        <v>20396.05</v>
      </c>
      <c r="F677" s="70">
        <v>22028.37</v>
      </c>
      <c r="G677" s="70">
        <v>23790</v>
      </c>
    </row>
    <row r="678" spans="1:7" ht="31.2" x14ac:dyDescent="0.35">
      <c r="A678" s="68" t="s">
        <v>151</v>
      </c>
      <c r="B678" s="69" t="s">
        <v>443</v>
      </c>
      <c r="C678" s="69" t="s">
        <v>350</v>
      </c>
      <c r="D678" s="69" t="s">
        <v>153</v>
      </c>
      <c r="E678" s="70">
        <v>20396.05</v>
      </c>
      <c r="F678" s="70">
        <v>22028.37</v>
      </c>
      <c r="G678" s="70">
        <v>23790</v>
      </c>
    </row>
    <row r="679" spans="1:7" x14ac:dyDescent="0.35">
      <c r="A679" s="68" t="s">
        <v>347</v>
      </c>
      <c r="B679" s="69" t="s">
        <v>444</v>
      </c>
      <c r="C679" s="69" t="s">
        <v>348</v>
      </c>
      <c r="D679" s="69"/>
      <c r="E679" s="70">
        <v>0</v>
      </c>
      <c r="F679" s="70">
        <v>92521.32</v>
      </c>
      <c r="G679" s="70">
        <v>113081.61</v>
      </c>
    </row>
    <row r="680" spans="1:7" x14ac:dyDescent="0.35">
      <c r="A680" s="68" t="s">
        <v>349</v>
      </c>
      <c r="B680" s="69" t="s">
        <v>444</v>
      </c>
      <c r="C680" s="69" t="s">
        <v>350</v>
      </c>
      <c r="D680" s="69"/>
      <c r="E680" s="70">
        <v>0</v>
      </c>
      <c r="F680" s="70">
        <v>92521.32</v>
      </c>
      <c r="G680" s="70">
        <v>113081.61</v>
      </c>
    </row>
    <row r="681" spans="1:7" ht="31.2" x14ac:dyDescent="0.35">
      <c r="A681" s="68" t="s">
        <v>198</v>
      </c>
      <c r="B681" s="69" t="s">
        <v>444</v>
      </c>
      <c r="C681" s="69" t="s">
        <v>350</v>
      </c>
      <c r="D681" s="69" t="s">
        <v>200</v>
      </c>
      <c r="E681" s="70">
        <v>0</v>
      </c>
      <c r="F681" s="70">
        <v>92521.32</v>
      </c>
      <c r="G681" s="70">
        <v>113081.61</v>
      </c>
    </row>
    <row r="682" spans="1:7" x14ac:dyDescent="0.35">
      <c r="A682" s="68" t="s">
        <v>347</v>
      </c>
      <c r="B682" s="69" t="s">
        <v>445</v>
      </c>
      <c r="C682" s="69" t="s">
        <v>348</v>
      </c>
      <c r="D682" s="69"/>
      <c r="E682" s="70">
        <v>0</v>
      </c>
      <c r="F682" s="70">
        <v>188083.26</v>
      </c>
      <c r="G682" s="70">
        <v>235215.66</v>
      </c>
    </row>
    <row r="683" spans="1:7" x14ac:dyDescent="0.35">
      <c r="A683" s="68" t="s">
        <v>349</v>
      </c>
      <c r="B683" s="69" t="s">
        <v>445</v>
      </c>
      <c r="C683" s="69" t="s">
        <v>350</v>
      </c>
      <c r="D683" s="69"/>
      <c r="E683" s="70">
        <v>0</v>
      </c>
      <c r="F683" s="70">
        <v>188083.26</v>
      </c>
      <c r="G683" s="70">
        <v>235215.66</v>
      </c>
    </row>
    <row r="684" spans="1:7" ht="31.2" x14ac:dyDescent="0.35">
      <c r="A684" s="68" t="s">
        <v>198</v>
      </c>
      <c r="B684" s="69" t="s">
        <v>445</v>
      </c>
      <c r="C684" s="69" t="s">
        <v>350</v>
      </c>
      <c r="D684" s="69" t="s">
        <v>200</v>
      </c>
      <c r="E684" s="70">
        <v>0</v>
      </c>
      <c r="F684" s="70">
        <v>188083.26</v>
      </c>
      <c r="G684" s="70">
        <v>235215.66</v>
      </c>
    </row>
    <row r="685" spans="1:7" ht="31.2" x14ac:dyDescent="0.35">
      <c r="A685" s="68" t="s">
        <v>351</v>
      </c>
      <c r="B685" s="69" t="s">
        <v>352</v>
      </c>
      <c r="C685" s="69"/>
      <c r="D685" s="69"/>
      <c r="E685" s="70">
        <v>1143601.48</v>
      </c>
      <c r="F685" s="70">
        <v>1099715.51</v>
      </c>
      <c r="G685" s="70">
        <v>1100131.52</v>
      </c>
    </row>
    <row r="686" spans="1:7" x14ac:dyDescent="0.35">
      <c r="A686" s="68" t="s">
        <v>649</v>
      </c>
      <c r="B686" s="69" t="s">
        <v>650</v>
      </c>
      <c r="C686" s="69"/>
      <c r="D686" s="69"/>
      <c r="E686" s="70">
        <v>572623.57999999996</v>
      </c>
      <c r="F686" s="70">
        <v>536067.13</v>
      </c>
      <c r="G686" s="70">
        <v>536483.14</v>
      </c>
    </row>
    <row r="687" spans="1:7" x14ac:dyDescent="0.35">
      <c r="A687" s="68" t="s">
        <v>347</v>
      </c>
      <c r="B687" s="69" t="s">
        <v>446</v>
      </c>
      <c r="C687" s="69" t="s">
        <v>348</v>
      </c>
      <c r="D687" s="69"/>
      <c r="E687" s="70">
        <v>155346.10999999999</v>
      </c>
      <c r="F687" s="70">
        <v>160050.19</v>
      </c>
      <c r="G687" s="70">
        <v>160050.21</v>
      </c>
    </row>
    <row r="688" spans="1:7" x14ac:dyDescent="0.35">
      <c r="A688" s="68" t="s">
        <v>349</v>
      </c>
      <c r="B688" s="69" t="s">
        <v>446</v>
      </c>
      <c r="C688" s="69" t="s">
        <v>350</v>
      </c>
      <c r="D688" s="69"/>
      <c r="E688" s="70">
        <v>155346.10999999999</v>
      </c>
      <c r="F688" s="70">
        <v>160050.19</v>
      </c>
      <c r="G688" s="70">
        <v>160050.21</v>
      </c>
    </row>
    <row r="689" spans="1:7" ht="31.2" x14ac:dyDescent="0.35">
      <c r="A689" s="68" t="s">
        <v>151</v>
      </c>
      <c r="B689" s="69" t="s">
        <v>446</v>
      </c>
      <c r="C689" s="69" t="s">
        <v>350</v>
      </c>
      <c r="D689" s="69" t="s">
        <v>153</v>
      </c>
      <c r="E689" s="70">
        <v>155346.10999999999</v>
      </c>
      <c r="F689" s="70">
        <v>160050.19</v>
      </c>
      <c r="G689" s="70">
        <v>160050.21</v>
      </c>
    </row>
    <row r="690" spans="1:7" x14ac:dyDescent="0.35">
      <c r="A690" s="68" t="s">
        <v>347</v>
      </c>
      <c r="B690" s="69" t="s">
        <v>447</v>
      </c>
      <c r="C690" s="69" t="s">
        <v>348</v>
      </c>
      <c r="D690" s="69"/>
      <c r="E690" s="70">
        <v>25405.18</v>
      </c>
      <c r="F690" s="70">
        <v>26405.18</v>
      </c>
      <c r="G690" s="70">
        <v>26405.18</v>
      </c>
    </row>
    <row r="691" spans="1:7" x14ac:dyDescent="0.35">
      <c r="A691" s="68" t="s">
        <v>349</v>
      </c>
      <c r="B691" s="69" t="s">
        <v>447</v>
      </c>
      <c r="C691" s="69" t="s">
        <v>350</v>
      </c>
      <c r="D691" s="69"/>
      <c r="E691" s="70">
        <v>25405.18</v>
      </c>
      <c r="F691" s="70">
        <v>26405.18</v>
      </c>
      <c r="G691" s="70">
        <v>26405.18</v>
      </c>
    </row>
    <row r="692" spans="1:7" ht="31.2" x14ac:dyDescent="0.35">
      <c r="A692" s="68" t="s">
        <v>151</v>
      </c>
      <c r="B692" s="69" t="s">
        <v>447</v>
      </c>
      <c r="C692" s="69" t="s">
        <v>350</v>
      </c>
      <c r="D692" s="69" t="s">
        <v>153</v>
      </c>
      <c r="E692" s="70">
        <v>25405.18</v>
      </c>
      <c r="F692" s="70">
        <v>26405.18</v>
      </c>
      <c r="G692" s="70">
        <v>26405.18</v>
      </c>
    </row>
    <row r="693" spans="1:7" x14ac:dyDescent="0.35">
      <c r="A693" s="68" t="s">
        <v>347</v>
      </c>
      <c r="B693" s="69" t="s">
        <v>448</v>
      </c>
      <c r="C693" s="69" t="s">
        <v>348</v>
      </c>
      <c r="D693" s="69"/>
      <c r="E693" s="70">
        <v>13409.98</v>
      </c>
      <c r="F693" s="70">
        <v>13409.79</v>
      </c>
      <c r="G693" s="70">
        <v>13409.79</v>
      </c>
    </row>
    <row r="694" spans="1:7" x14ac:dyDescent="0.35">
      <c r="A694" s="68" t="s">
        <v>349</v>
      </c>
      <c r="B694" s="69" t="s">
        <v>448</v>
      </c>
      <c r="C694" s="69" t="s">
        <v>350</v>
      </c>
      <c r="D694" s="69"/>
      <c r="E694" s="70">
        <v>13409.98</v>
      </c>
      <c r="F694" s="70">
        <v>13409.79</v>
      </c>
      <c r="G694" s="70">
        <v>13409.79</v>
      </c>
    </row>
    <row r="695" spans="1:7" ht="31.2" x14ac:dyDescent="0.35">
      <c r="A695" s="68" t="s">
        <v>151</v>
      </c>
      <c r="B695" s="69" t="s">
        <v>448</v>
      </c>
      <c r="C695" s="69" t="s">
        <v>350</v>
      </c>
      <c r="D695" s="69" t="s">
        <v>153</v>
      </c>
      <c r="E695" s="70">
        <v>13409.98</v>
      </c>
      <c r="F695" s="70">
        <v>13409.79</v>
      </c>
      <c r="G695" s="70">
        <v>13409.79</v>
      </c>
    </row>
    <row r="696" spans="1:7" x14ac:dyDescent="0.35">
      <c r="A696" s="68" t="s">
        <v>347</v>
      </c>
      <c r="B696" s="69" t="s">
        <v>449</v>
      </c>
      <c r="C696" s="69" t="s">
        <v>348</v>
      </c>
      <c r="D696" s="69"/>
      <c r="E696" s="70">
        <v>123857.22</v>
      </c>
      <c r="F696" s="70">
        <v>126022.35</v>
      </c>
      <c r="G696" s="70">
        <v>126022.35</v>
      </c>
    </row>
    <row r="697" spans="1:7" x14ac:dyDescent="0.35">
      <c r="A697" s="68" t="s">
        <v>349</v>
      </c>
      <c r="B697" s="69" t="s">
        <v>449</v>
      </c>
      <c r="C697" s="69" t="s">
        <v>350</v>
      </c>
      <c r="D697" s="69"/>
      <c r="E697" s="70">
        <v>123857.22</v>
      </c>
      <c r="F697" s="70">
        <v>126022.35</v>
      </c>
      <c r="G697" s="70">
        <v>126022.35</v>
      </c>
    </row>
    <row r="698" spans="1:7" ht="31.2" x14ac:dyDescent="0.35">
      <c r="A698" s="68" t="s">
        <v>151</v>
      </c>
      <c r="B698" s="69" t="s">
        <v>449</v>
      </c>
      <c r="C698" s="69" t="s">
        <v>350</v>
      </c>
      <c r="D698" s="69" t="s">
        <v>153</v>
      </c>
      <c r="E698" s="70">
        <v>123857.22</v>
      </c>
      <c r="F698" s="70">
        <v>126022.35</v>
      </c>
      <c r="G698" s="70">
        <v>126022.35</v>
      </c>
    </row>
    <row r="699" spans="1:7" x14ac:dyDescent="0.35">
      <c r="A699" s="68" t="s">
        <v>347</v>
      </c>
      <c r="B699" s="69" t="s">
        <v>450</v>
      </c>
      <c r="C699" s="69" t="s">
        <v>348</v>
      </c>
      <c r="D699" s="69"/>
      <c r="E699" s="70">
        <v>24513.22</v>
      </c>
      <c r="F699" s="70">
        <v>25268.61</v>
      </c>
      <c r="G699" s="70">
        <v>25268.61</v>
      </c>
    </row>
    <row r="700" spans="1:7" x14ac:dyDescent="0.35">
      <c r="A700" s="68" t="s">
        <v>349</v>
      </c>
      <c r="B700" s="69" t="s">
        <v>450</v>
      </c>
      <c r="C700" s="69" t="s">
        <v>350</v>
      </c>
      <c r="D700" s="69"/>
      <c r="E700" s="70">
        <v>24513.22</v>
      </c>
      <c r="F700" s="70">
        <v>25268.61</v>
      </c>
      <c r="G700" s="70">
        <v>25268.61</v>
      </c>
    </row>
    <row r="701" spans="1:7" ht="31.2" x14ac:dyDescent="0.35">
      <c r="A701" s="68" t="s">
        <v>151</v>
      </c>
      <c r="B701" s="69" t="s">
        <v>450</v>
      </c>
      <c r="C701" s="69" t="s">
        <v>350</v>
      </c>
      <c r="D701" s="69" t="s">
        <v>153</v>
      </c>
      <c r="E701" s="70">
        <v>24513.22</v>
      </c>
      <c r="F701" s="70">
        <v>25268.61</v>
      </c>
      <c r="G701" s="70">
        <v>25268.61</v>
      </c>
    </row>
    <row r="702" spans="1:7" x14ac:dyDescent="0.35">
      <c r="A702" s="68" t="s">
        <v>347</v>
      </c>
      <c r="B702" s="69" t="s">
        <v>451</v>
      </c>
      <c r="C702" s="69" t="s">
        <v>348</v>
      </c>
      <c r="D702" s="69"/>
      <c r="E702" s="70">
        <v>19286.22</v>
      </c>
      <c r="F702" s="70">
        <v>5200.25</v>
      </c>
      <c r="G702" s="70">
        <v>5616.25</v>
      </c>
    </row>
    <row r="703" spans="1:7" x14ac:dyDescent="0.35">
      <c r="A703" s="68" t="s">
        <v>349</v>
      </c>
      <c r="B703" s="69" t="s">
        <v>451</v>
      </c>
      <c r="C703" s="69" t="s">
        <v>350</v>
      </c>
      <c r="D703" s="69"/>
      <c r="E703" s="70">
        <v>19286.22</v>
      </c>
      <c r="F703" s="70">
        <v>5200.25</v>
      </c>
      <c r="G703" s="70">
        <v>5616.25</v>
      </c>
    </row>
    <row r="704" spans="1:7" ht="31.2" x14ac:dyDescent="0.35">
      <c r="A704" s="68" t="s">
        <v>151</v>
      </c>
      <c r="B704" s="69" t="s">
        <v>451</v>
      </c>
      <c r="C704" s="69" t="s">
        <v>350</v>
      </c>
      <c r="D704" s="69" t="s">
        <v>153</v>
      </c>
      <c r="E704" s="70">
        <v>19286.22</v>
      </c>
      <c r="F704" s="70">
        <v>5200.25</v>
      </c>
      <c r="G704" s="70">
        <v>5616.25</v>
      </c>
    </row>
    <row r="705" spans="1:7" x14ac:dyDescent="0.35">
      <c r="A705" s="68" t="s">
        <v>347</v>
      </c>
      <c r="B705" s="69" t="s">
        <v>452</v>
      </c>
      <c r="C705" s="69" t="s">
        <v>348</v>
      </c>
      <c r="D705" s="69"/>
      <c r="E705" s="70">
        <v>59625.35</v>
      </c>
      <c r="F705" s="70">
        <v>62185.18</v>
      </c>
      <c r="G705" s="70">
        <v>62185.18</v>
      </c>
    </row>
    <row r="706" spans="1:7" x14ac:dyDescent="0.35">
      <c r="A706" s="68" t="s">
        <v>349</v>
      </c>
      <c r="B706" s="69" t="s">
        <v>452</v>
      </c>
      <c r="C706" s="69" t="s">
        <v>350</v>
      </c>
      <c r="D706" s="69"/>
      <c r="E706" s="70">
        <v>59625.35</v>
      </c>
      <c r="F706" s="70">
        <v>62185.18</v>
      </c>
      <c r="G706" s="70">
        <v>62185.18</v>
      </c>
    </row>
    <row r="707" spans="1:7" ht="31.2" x14ac:dyDescent="0.35">
      <c r="A707" s="68" t="s">
        <v>151</v>
      </c>
      <c r="B707" s="69" t="s">
        <v>452</v>
      </c>
      <c r="C707" s="69" t="s">
        <v>350</v>
      </c>
      <c r="D707" s="69" t="s">
        <v>153</v>
      </c>
      <c r="E707" s="70">
        <v>59625.35</v>
      </c>
      <c r="F707" s="70">
        <v>62185.18</v>
      </c>
      <c r="G707" s="70">
        <v>62185.18</v>
      </c>
    </row>
    <row r="708" spans="1:7" x14ac:dyDescent="0.35">
      <c r="A708" s="68" t="s">
        <v>347</v>
      </c>
      <c r="B708" s="69" t="s">
        <v>453</v>
      </c>
      <c r="C708" s="69" t="s">
        <v>348</v>
      </c>
      <c r="D708" s="69"/>
      <c r="E708" s="70">
        <v>38317.39</v>
      </c>
      <c r="F708" s="70">
        <v>18090.57</v>
      </c>
      <c r="G708" s="70">
        <v>18090.57</v>
      </c>
    </row>
    <row r="709" spans="1:7" x14ac:dyDescent="0.35">
      <c r="A709" s="68" t="s">
        <v>349</v>
      </c>
      <c r="B709" s="69" t="s">
        <v>453</v>
      </c>
      <c r="C709" s="69" t="s">
        <v>350</v>
      </c>
      <c r="D709" s="69"/>
      <c r="E709" s="70">
        <v>38317.39</v>
      </c>
      <c r="F709" s="70">
        <v>18090.57</v>
      </c>
      <c r="G709" s="70">
        <v>18090.57</v>
      </c>
    </row>
    <row r="710" spans="1:7" ht="31.2" x14ac:dyDescent="0.35">
      <c r="A710" s="68" t="s">
        <v>151</v>
      </c>
      <c r="B710" s="69" t="s">
        <v>453</v>
      </c>
      <c r="C710" s="69" t="s">
        <v>350</v>
      </c>
      <c r="D710" s="69" t="s">
        <v>153</v>
      </c>
      <c r="E710" s="70">
        <v>38317.39</v>
      </c>
      <c r="F710" s="70">
        <v>18090.57</v>
      </c>
      <c r="G710" s="70">
        <v>18090.57</v>
      </c>
    </row>
    <row r="711" spans="1:7" x14ac:dyDescent="0.35">
      <c r="A711" s="68" t="s">
        <v>347</v>
      </c>
      <c r="B711" s="69" t="s">
        <v>454</v>
      </c>
      <c r="C711" s="69" t="s">
        <v>348</v>
      </c>
      <c r="D711" s="69"/>
      <c r="E711" s="70">
        <v>58950.66</v>
      </c>
      <c r="F711" s="70">
        <v>62005.13</v>
      </c>
      <c r="G711" s="70">
        <v>62005.13</v>
      </c>
    </row>
    <row r="712" spans="1:7" x14ac:dyDescent="0.35">
      <c r="A712" s="68" t="s">
        <v>349</v>
      </c>
      <c r="B712" s="69" t="s">
        <v>454</v>
      </c>
      <c r="C712" s="69" t="s">
        <v>350</v>
      </c>
      <c r="D712" s="69"/>
      <c r="E712" s="70">
        <v>58950.66</v>
      </c>
      <c r="F712" s="70">
        <v>62005.13</v>
      </c>
      <c r="G712" s="70">
        <v>62005.13</v>
      </c>
    </row>
    <row r="713" spans="1:7" ht="31.2" x14ac:dyDescent="0.35">
      <c r="A713" s="68" t="s">
        <v>151</v>
      </c>
      <c r="B713" s="69" t="s">
        <v>454</v>
      </c>
      <c r="C713" s="69" t="s">
        <v>350</v>
      </c>
      <c r="D713" s="69" t="s">
        <v>153</v>
      </c>
      <c r="E713" s="70">
        <v>58950.66</v>
      </c>
      <c r="F713" s="70">
        <v>62005.13</v>
      </c>
      <c r="G713" s="70">
        <v>62005.13</v>
      </c>
    </row>
    <row r="714" spans="1:7" x14ac:dyDescent="0.35">
      <c r="A714" s="68" t="s">
        <v>347</v>
      </c>
      <c r="B714" s="69" t="s">
        <v>455</v>
      </c>
      <c r="C714" s="69" t="s">
        <v>348</v>
      </c>
      <c r="D714" s="69"/>
      <c r="E714" s="70">
        <v>23452.31</v>
      </c>
      <c r="F714" s="70">
        <v>5970</v>
      </c>
      <c r="G714" s="70">
        <v>5970</v>
      </c>
    </row>
    <row r="715" spans="1:7" x14ac:dyDescent="0.35">
      <c r="A715" s="68" t="s">
        <v>349</v>
      </c>
      <c r="B715" s="69" t="s">
        <v>455</v>
      </c>
      <c r="C715" s="69" t="s">
        <v>350</v>
      </c>
      <c r="D715" s="69"/>
      <c r="E715" s="70">
        <v>23452.31</v>
      </c>
      <c r="F715" s="70">
        <v>5970</v>
      </c>
      <c r="G715" s="70">
        <v>5970</v>
      </c>
    </row>
    <row r="716" spans="1:7" ht="31.2" x14ac:dyDescent="0.35">
      <c r="A716" s="68" t="s">
        <v>151</v>
      </c>
      <c r="B716" s="69" t="s">
        <v>455</v>
      </c>
      <c r="C716" s="69" t="s">
        <v>350</v>
      </c>
      <c r="D716" s="69" t="s">
        <v>153</v>
      </c>
      <c r="E716" s="70">
        <v>23452.31</v>
      </c>
      <c r="F716" s="70">
        <v>5970</v>
      </c>
      <c r="G716" s="70">
        <v>5970</v>
      </c>
    </row>
    <row r="717" spans="1:7" x14ac:dyDescent="0.35">
      <c r="A717" s="68" t="s">
        <v>347</v>
      </c>
      <c r="B717" s="69" t="s">
        <v>456</v>
      </c>
      <c r="C717" s="69" t="s">
        <v>348</v>
      </c>
      <c r="D717" s="69"/>
      <c r="E717" s="70">
        <v>29482.400000000001</v>
      </c>
      <c r="F717" s="70">
        <v>30482.400000000001</v>
      </c>
      <c r="G717" s="70">
        <v>30482.400000000001</v>
      </c>
    </row>
    <row r="718" spans="1:7" x14ac:dyDescent="0.35">
      <c r="A718" s="68" t="s">
        <v>349</v>
      </c>
      <c r="B718" s="69" t="s">
        <v>456</v>
      </c>
      <c r="C718" s="69" t="s">
        <v>350</v>
      </c>
      <c r="D718" s="69"/>
      <c r="E718" s="70">
        <v>29482.400000000001</v>
      </c>
      <c r="F718" s="70">
        <v>30482.400000000001</v>
      </c>
      <c r="G718" s="70">
        <v>30482.400000000001</v>
      </c>
    </row>
    <row r="719" spans="1:7" ht="31.2" x14ac:dyDescent="0.35">
      <c r="A719" s="68" t="s">
        <v>131</v>
      </c>
      <c r="B719" s="69" t="s">
        <v>456</v>
      </c>
      <c r="C719" s="69" t="s">
        <v>350</v>
      </c>
      <c r="D719" s="69" t="s">
        <v>132</v>
      </c>
      <c r="E719" s="70">
        <v>1830</v>
      </c>
      <c r="F719" s="70">
        <v>2830</v>
      </c>
      <c r="G719" s="70">
        <v>2830</v>
      </c>
    </row>
    <row r="720" spans="1:7" ht="31.2" x14ac:dyDescent="0.35">
      <c r="A720" s="68" t="s">
        <v>151</v>
      </c>
      <c r="B720" s="69" t="s">
        <v>456</v>
      </c>
      <c r="C720" s="69" t="s">
        <v>350</v>
      </c>
      <c r="D720" s="69" t="s">
        <v>153</v>
      </c>
      <c r="E720" s="70">
        <v>27652.400000000001</v>
      </c>
      <c r="F720" s="70">
        <v>27652.400000000001</v>
      </c>
      <c r="G720" s="70">
        <v>27652.400000000001</v>
      </c>
    </row>
    <row r="721" spans="1:7" x14ac:dyDescent="0.35">
      <c r="A721" s="68" t="s">
        <v>347</v>
      </c>
      <c r="B721" s="69" t="s">
        <v>457</v>
      </c>
      <c r="C721" s="69" t="s">
        <v>348</v>
      </c>
      <c r="D721" s="69"/>
      <c r="E721" s="70">
        <v>977.55</v>
      </c>
      <c r="F721" s="70">
        <v>977.48</v>
      </c>
      <c r="G721" s="70">
        <v>977.48</v>
      </c>
    </row>
    <row r="722" spans="1:7" x14ac:dyDescent="0.35">
      <c r="A722" s="68" t="s">
        <v>349</v>
      </c>
      <c r="B722" s="69" t="s">
        <v>457</v>
      </c>
      <c r="C722" s="69" t="s">
        <v>350</v>
      </c>
      <c r="D722" s="69"/>
      <c r="E722" s="70">
        <v>977.55</v>
      </c>
      <c r="F722" s="70">
        <v>977.48</v>
      </c>
      <c r="G722" s="70">
        <v>977.48</v>
      </c>
    </row>
    <row r="723" spans="1:7" ht="31.2" x14ac:dyDescent="0.35">
      <c r="A723" s="68" t="s">
        <v>151</v>
      </c>
      <c r="B723" s="69" t="s">
        <v>457</v>
      </c>
      <c r="C723" s="69" t="s">
        <v>350</v>
      </c>
      <c r="D723" s="69" t="s">
        <v>153</v>
      </c>
      <c r="E723" s="70">
        <v>977.55</v>
      </c>
      <c r="F723" s="70">
        <v>977.48</v>
      </c>
      <c r="G723" s="70">
        <v>977.48</v>
      </c>
    </row>
    <row r="724" spans="1:7" x14ac:dyDescent="0.35">
      <c r="A724" s="68" t="s">
        <v>651</v>
      </c>
      <c r="B724" s="69" t="s">
        <v>652</v>
      </c>
      <c r="C724" s="69"/>
      <c r="D724" s="69"/>
      <c r="E724" s="70">
        <v>533209.03</v>
      </c>
      <c r="F724" s="70">
        <v>533209.06000000006</v>
      </c>
      <c r="G724" s="70">
        <v>533209.06000000006</v>
      </c>
    </row>
    <row r="725" spans="1:7" x14ac:dyDescent="0.35">
      <c r="A725" s="71" t="s">
        <v>162</v>
      </c>
      <c r="B725" s="69" t="s">
        <v>427</v>
      </c>
      <c r="C725" s="69" t="s">
        <v>163</v>
      </c>
      <c r="D725" s="69"/>
      <c r="E725" s="70">
        <v>53430.12</v>
      </c>
      <c r="F725" s="70">
        <v>53430.12</v>
      </c>
      <c r="G725" s="70">
        <v>53430.12</v>
      </c>
    </row>
    <row r="726" spans="1:7" x14ac:dyDescent="0.35">
      <c r="A726" s="68" t="s">
        <v>340</v>
      </c>
      <c r="B726" s="69" t="s">
        <v>427</v>
      </c>
      <c r="C726" s="69" t="s">
        <v>341</v>
      </c>
      <c r="D726" s="69"/>
      <c r="E726" s="70">
        <v>53430.12</v>
      </c>
      <c r="F726" s="70">
        <v>53430.12</v>
      </c>
      <c r="G726" s="70">
        <v>53430.12</v>
      </c>
    </row>
    <row r="727" spans="1:7" ht="31.2" x14ac:dyDescent="0.35">
      <c r="A727" s="68" t="s">
        <v>151</v>
      </c>
      <c r="B727" s="69" t="s">
        <v>427</v>
      </c>
      <c r="C727" s="69" t="s">
        <v>341</v>
      </c>
      <c r="D727" s="69" t="s">
        <v>153</v>
      </c>
      <c r="E727" s="70">
        <v>53430.12</v>
      </c>
      <c r="F727" s="70">
        <v>53430.12</v>
      </c>
      <c r="G727" s="70">
        <v>53430.12</v>
      </c>
    </row>
    <row r="728" spans="1:7" x14ac:dyDescent="0.35">
      <c r="A728" s="68" t="s">
        <v>162</v>
      </c>
      <c r="B728" s="69" t="s">
        <v>428</v>
      </c>
      <c r="C728" s="69" t="s">
        <v>163</v>
      </c>
      <c r="D728" s="69"/>
      <c r="E728" s="70">
        <v>431732.54</v>
      </c>
      <c r="F728" s="70">
        <v>431732.54</v>
      </c>
      <c r="G728" s="70">
        <v>431732.54</v>
      </c>
    </row>
    <row r="729" spans="1:7" x14ac:dyDescent="0.35">
      <c r="A729" s="68" t="s">
        <v>340</v>
      </c>
      <c r="B729" s="69" t="s">
        <v>428</v>
      </c>
      <c r="C729" s="69" t="s">
        <v>341</v>
      </c>
      <c r="D729" s="69"/>
      <c r="E729" s="70">
        <v>431732.54</v>
      </c>
      <c r="F729" s="70">
        <v>431732.54</v>
      </c>
      <c r="G729" s="70">
        <v>431732.54</v>
      </c>
    </row>
    <row r="730" spans="1:7" ht="31.2" x14ac:dyDescent="0.35">
      <c r="A730" s="68" t="s">
        <v>151</v>
      </c>
      <c r="B730" s="69" t="s">
        <v>428</v>
      </c>
      <c r="C730" s="69" t="s">
        <v>341</v>
      </c>
      <c r="D730" s="69" t="s">
        <v>153</v>
      </c>
      <c r="E730" s="70">
        <v>431732.54</v>
      </c>
      <c r="F730" s="70">
        <v>431732.54</v>
      </c>
      <c r="G730" s="70">
        <v>431732.54</v>
      </c>
    </row>
    <row r="731" spans="1:7" x14ac:dyDescent="0.35">
      <c r="A731" s="68" t="s">
        <v>162</v>
      </c>
      <c r="B731" s="69" t="s">
        <v>429</v>
      </c>
      <c r="C731" s="69" t="s">
        <v>163</v>
      </c>
      <c r="D731" s="69"/>
      <c r="E731" s="70">
        <v>48046.38</v>
      </c>
      <c r="F731" s="70">
        <v>48046.41</v>
      </c>
      <c r="G731" s="70">
        <v>48046.41</v>
      </c>
    </row>
    <row r="732" spans="1:7" x14ac:dyDescent="0.35">
      <c r="A732" s="68" t="s">
        <v>340</v>
      </c>
      <c r="B732" s="69" t="s">
        <v>429</v>
      </c>
      <c r="C732" s="69" t="s">
        <v>341</v>
      </c>
      <c r="D732" s="69"/>
      <c r="E732" s="70">
        <v>48046.38</v>
      </c>
      <c r="F732" s="70">
        <v>48046.41</v>
      </c>
      <c r="G732" s="70">
        <v>48046.41</v>
      </c>
    </row>
    <row r="733" spans="1:7" ht="31.2" x14ac:dyDescent="0.35">
      <c r="A733" s="68" t="s">
        <v>151</v>
      </c>
      <c r="B733" s="69" t="s">
        <v>429</v>
      </c>
      <c r="C733" s="69" t="s">
        <v>341</v>
      </c>
      <c r="D733" s="69" t="s">
        <v>153</v>
      </c>
      <c r="E733" s="70">
        <v>48046.38</v>
      </c>
      <c r="F733" s="70">
        <v>48046.41</v>
      </c>
      <c r="G733" s="70">
        <v>48046.41</v>
      </c>
    </row>
    <row r="734" spans="1:7" x14ac:dyDescent="0.35">
      <c r="A734" s="68" t="s">
        <v>653</v>
      </c>
      <c r="B734" s="69" t="s">
        <v>654</v>
      </c>
      <c r="C734" s="69"/>
      <c r="D734" s="69"/>
      <c r="E734" s="70">
        <v>1424</v>
      </c>
      <c r="F734" s="70">
        <v>1424</v>
      </c>
      <c r="G734" s="70">
        <v>1424</v>
      </c>
    </row>
    <row r="735" spans="1:7" x14ac:dyDescent="0.35">
      <c r="A735" s="68" t="s">
        <v>354</v>
      </c>
      <c r="B735" s="69" t="s">
        <v>466</v>
      </c>
      <c r="C735" s="69" t="s">
        <v>355</v>
      </c>
      <c r="D735" s="69"/>
      <c r="E735" s="70">
        <v>504</v>
      </c>
      <c r="F735" s="70">
        <v>504</v>
      </c>
      <c r="G735" s="70">
        <v>504</v>
      </c>
    </row>
    <row r="736" spans="1:7" x14ac:dyDescent="0.35">
      <c r="A736" s="68" t="s">
        <v>356</v>
      </c>
      <c r="B736" s="69" t="s">
        <v>466</v>
      </c>
      <c r="C736" s="69" t="s">
        <v>357</v>
      </c>
      <c r="D736" s="69"/>
      <c r="E736" s="70">
        <v>504</v>
      </c>
      <c r="F736" s="70">
        <v>504</v>
      </c>
      <c r="G736" s="70">
        <v>504</v>
      </c>
    </row>
    <row r="737" spans="1:7" x14ac:dyDescent="0.35">
      <c r="A737" s="68" t="s">
        <v>256</v>
      </c>
      <c r="B737" s="69" t="s">
        <v>466</v>
      </c>
      <c r="C737" s="69" t="s">
        <v>357</v>
      </c>
      <c r="D737" s="69" t="s">
        <v>258</v>
      </c>
      <c r="E737" s="70">
        <v>504</v>
      </c>
      <c r="F737" s="70">
        <v>504</v>
      </c>
      <c r="G737" s="70">
        <v>504</v>
      </c>
    </row>
    <row r="738" spans="1:7" x14ac:dyDescent="0.35">
      <c r="A738" s="68" t="s">
        <v>347</v>
      </c>
      <c r="B738" s="69" t="s">
        <v>458</v>
      </c>
      <c r="C738" s="69" t="s">
        <v>348</v>
      </c>
      <c r="D738" s="69"/>
      <c r="E738" s="70">
        <v>920</v>
      </c>
      <c r="F738" s="70">
        <v>920</v>
      </c>
      <c r="G738" s="70">
        <v>920</v>
      </c>
    </row>
    <row r="739" spans="1:7" x14ac:dyDescent="0.35">
      <c r="A739" s="68" t="s">
        <v>349</v>
      </c>
      <c r="B739" s="69" t="s">
        <v>458</v>
      </c>
      <c r="C739" s="69" t="s">
        <v>350</v>
      </c>
      <c r="D739" s="69"/>
      <c r="E739" s="70">
        <v>920</v>
      </c>
      <c r="F739" s="70">
        <v>920</v>
      </c>
      <c r="G739" s="70">
        <v>920</v>
      </c>
    </row>
    <row r="740" spans="1:7" x14ac:dyDescent="0.35">
      <c r="A740" s="68" t="s">
        <v>256</v>
      </c>
      <c r="B740" s="69" t="s">
        <v>458</v>
      </c>
      <c r="C740" s="69" t="s">
        <v>350</v>
      </c>
      <c r="D740" s="69" t="s">
        <v>258</v>
      </c>
      <c r="E740" s="70">
        <v>920</v>
      </c>
      <c r="F740" s="70">
        <v>920</v>
      </c>
      <c r="G740" s="70">
        <v>920</v>
      </c>
    </row>
    <row r="741" spans="1:7" ht="31.2" x14ac:dyDescent="0.35">
      <c r="A741" s="68" t="s">
        <v>655</v>
      </c>
      <c r="B741" s="69" t="s">
        <v>656</v>
      </c>
      <c r="C741" s="69"/>
      <c r="D741" s="69"/>
      <c r="E741" s="70">
        <v>36344.870000000003</v>
      </c>
      <c r="F741" s="70">
        <v>29015.32</v>
      </c>
      <c r="G741" s="70">
        <v>29015.32</v>
      </c>
    </row>
    <row r="742" spans="1:7" x14ac:dyDescent="0.35">
      <c r="A742" s="68" t="s">
        <v>347</v>
      </c>
      <c r="B742" s="69" t="s">
        <v>353</v>
      </c>
      <c r="C742" s="69" t="s">
        <v>348</v>
      </c>
      <c r="D742" s="69"/>
      <c r="E742" s="70">
        <v>36344.870000000003</v>
      </c>
      <c r="F742" s="70">
        <v>29015.32</v>
      </c>
      <c r="G742" s="70">
        <v>29015.32</v>
      </c>
    </row>
    <row r="743" spans="1:7" x14ac:dyDescent="0.35">
      <c r="A743" s="68" t="s">
        <v>349</v>
      </c>
      <c r="B743" s="69" t="s">
        <v>353</v>
      </c>
      <c r="C743" s="69" t="s">
        <v>350</v>
      </c>
      <c r="D743" s="69"/>
      <c r="E743" s="70">
        <v>36344.870000000003</v>
      </c>
      <c r="F743" s="70">
        <v>29015.32</v>
      </c>
      <c r="G743" s="70">
        <v>29015.32</v>
      </c>
    </row>
    <row r="744" spans="1:7" ht="31.2" x14ac:dyDescent="0.35">
      <c r="A744" s="68" t="s">
        <v>131</v>
      </c>
      <c r="B744" s="69" t="s">
        <v>353</v>
      </c>
      <c r="C744" s="69" t="s">
        <v>350</v>
      </c>
      <c r="D744" s="69" t="s">
        <v>132</v>
      </c>
      <c r="E744" s="70">
        <v>35013.03</v>
      </c>
      <c r="F744" s="70">
        <v>28271.66</v>
      </c>
      <c r="G744" s="70">
        <v>28271.66</v>
      </c>
    </row>
    <row r="745" spans="1:7" x14ac:dyDescent="0.35">
      <c r="A745" s="68" t="s">
        <v>137</v>
      </c>
      <c r="B745" s="69" t="s">
        <v>353</v>
      </c>
      <c r="C745" s="69" t="s">
        <v>350</v>
      </c>
      <c r="D745" s="69" t="s">
        <v>139</v>
      </c>
      <c r="E745" s="70">
        <v>1331.84</v>
      </c>
      <c r="F745" s="70">
        <v>743.66</v>
      </c>
      <c r="G745" s="70">
        <v>743.66</v>
      </c>
    </row>
    <row r="746" spans="1:7" x14ac:dyDescent="0.35">
      <c r="A746" s="68" t="s">
        <v>335</v>
      </c>
      <c r="B746" s="69" t="s">
        <v>336</v>
      </c>
      <c r="C746" s="69"/>
      <c r="D746" s="69"/>
      <c r="E746" s="70">
        <v>983043.21</v>
      </c>
      <c r="F746" s="70">
        <v>847677.01</v>
      </c>
      <c r="G746" s="70">
        <v>891459.68</v>
      </c>
    </row>
    <row r="747" spans="1:7" ht="31.2" x14ac:dyDescent="0.35">
      <c r="A747" s="68" t="s">
        <v>337</v>
      </c>
      <c r="B747" s="69" t="s">
        <v>338</v>
      </c>
      <c r="C747" s="69"/>
      <c r="D747" s="69"/>
      <c r="E747" s="70">
        <v>178615.26</v>
      </c>
      <c r="F747" s="70">
        <v>101368.72</v>
      </c>
      <c r="G747" s="70">
        <v>143582.87</v>
      </c>
    </row>
    <row r="748" spans="1:7" x14ac:dyDescent="0.35">
      <c r="A748" s="68" t="s">
        <v>657</v>
      </c>
      <c r="B748" s="69" t="s">
        <v>658</v>
      </c>
      <c r="C748" s="69"/>
      <c r="D748" s="69"/>
      <c r="E748" s="70">
        <v>178615.26</v>
      </c>
      <c r="F748" s="70">
        <v>101368.72</v>
      </c>
      <c r="G748" s="70">
        <v>143582.87</v>
      </c>
    </row>
    <row r="749" spans="1:7" x14ac:dyDescent="0.35">
      <c r="A749" s="68" t="s">
        <v>363</v>
      </c>
      <c r="B749" s="69" t="s">
        <v>370</v>
      </c>
      <c r="C749" s="69" t="s">
        <v>364</v>
      </c>
      <c r="D749" s="69"/>
      <c r="E749" s="70">
        <v>21238.05</v>
      </c>
      <c r="F749" s="70">
        <v>9515.1</v>
      </c>
      <c r="G749" s="70">
        <v>0</v>
      </c>
    </row>
    <row r="750" spans="1:7" x14ac:dyDescent="0.35">
      <c r="A750" s="68" t="s">
        <v>368</v>
      </c>
      <c r="B750" s="69" t="s">
        <v>370</v>
      </c>
      <c r="C750" s="69" t="s">
        <v>369</v>
      </c>
      <c r="D750" s="69"/>
      <c r="E750" s="70">
        <v>21238.05</v>
      </c>
      <c r="F750" s="70">
        <v>9515.1</v>
      </c>
      <c r="G750" s="70">
        <v>0</v>
      </c>
    </row>
    <row r="751" spans="1:7" ht="31.2" x14ac:dyDescent="0.35">
      <c r="A751" s="68" t="s">
        <v>198</v>
      </c>
      <c r="B751" s="69" t="s">
        <v>370</v>
      </c>
      <c r="C751" s="69" t="s">
        <v>369</v>
      </c>
      <c r="D751" s="69" t="s">
        <v>200</v>
      </c>
      <c r="E751" s="70">
        <v>21238.05</v>
      </c>
      <c r="F751" s="70">
        <v>9515.1</v>
      </c>
      <c r="G751" s="70">
        <v>0</v>
      </c>
    </row>
    <row r="752" spans="1:7" x14ac:dyDescent="0.35">
      <c r="A752" s="68" t="s">
        <v>363</v>
      </c>
      <c r="B752" s="69" t="s">
        <v>495</v>
      </c>
      <c r="C752" s="69" t="s">
        <v>364</v>
      </c>
      <c r="D752" s="69"/>
      <c r="E752" s="70">
        <v>2727.21</v>
      </c>
      <c r="F752" s="70">
        <v>5469.02</v>
      </c>
      <c r="G752" s="70">
        <v>0</v>
      </c>
    </row>
    <row r="753" spans="1:7" x14ac:dyDescent="0.35">
      <c r="A753" s="68" t="s">
        <v>368</v>
      </c>
      <c r="B753" s="69" t="s">
        <v>495</v>
      </c>
      <c r="C753" s="69" t="s">
        <v>369</v>
      </c>
      <c r="D753" s="69"/>
      <c r="E753" s="70">
        <v>2727.21</v>
      </c>
      <c r="F753" s="70">
        <v>5469.02</v>
      </c>
      <c r="G753" s="70">
        <v>0</v>
      </c>
    </row>
    <row r="754" spans="1:7" ht="31.2" x14ac:dyDescent="0.35">
      <c r="A754" s="68" t="s">
        <v>198</v>
      </c>
      <c r="B754" s="69" t="s">
        <v>495</v>
      </c>
      <c r="C754" s="69" t="s">
        <v>369</v>
      </c>
      <c r="D754" s="69" t="s">
        <v>200</v>
      </c>
      <c r="E754" s="70">
        <v>2727.21</v>
      </c>
      <c r="F754" s="70">
        <v>5469.02</v>
      </c>
      <c r="G754" s="70">
        <v>0</v>
      </c>
    </row>
    <row r="755" spans="1:7" x14ac:dyDescent="0.35">
      <c r="A755" s="68" t="s">
        <v>162</v>
      </c>
      <c r="B755" s="69" t="s">
        <v>339</v>
      </c>
      <c r="C755" s="69" t="s">
        <v>163</v>
      </c>
      <c r="D755" s="69"/>
      <c r="E755" s="70">
        <v>0</v>
      </c>
      <c r="F755" s="70">
        <v>8838.92</v>
      </c>
      <c r="G755" s="70">
        <v>92771.85</v>
      </c>
    </row>
    <row r="756" spans="1:7" x14ac:dyDescent="0.35">
      <c r="A756" s="68" t="s">
        <v>329</v>
      </c>
      <c r="B756" s="69" t="s">
        <v>339</v>
      </c>
      <c r="C756" s="69" t="s">
        <v>330</v>
      </c>
      <c r="D756" s="69"/>
      <c r="E756" s="70">
        <v>0</v>
      </c>
      <c r="F756" s="70">
        <v>8838.92</v>
      </c>
      <c r="G756" s="70">
        <v>92771.85</v>
      </c>
    </row>
    <row r="757" spans="1:7" ht="31.2" x14ac:dyDescent="0.35">
      <c r="A757" s="68" t="s">
        <v>198</v>
      </c>
      <c r="B757" s="69" t="s">
        <v>339</v>
      </c>
      <c r="C757" s="69" t="s">
        <v>330</v>
      </c>
      <c r="D757" s="69" t="s">
        <v>200</v>
      </c>
      <c r="E757" s="70">
        <v>0</v>
      </c>
      <c r="F757" s="70">
        <v>8838.92</v>
      </c>
      <c r="G757" s="70">
        <v>92771.85</v>
      </c>
    </row>
    <row r="758" spans="1:7" x14ac:dyDescent="0.35">
      <c r="A758" s="68" t="s">
        <v>363</v>
      </c>
      <c r="B758" s="69" t="s">
        <v>367</v>
      </c>
      <c r="C758" s="69" t="s">
        <v>364</v>
      </c>
      <c r="D758" s="69"/>
      <c r="E758" s="70">
        <v>0</v>
      </c>
      <c r="F758" s="70">
        <v>32895.68</v>
      </c>
      <c r="G758" s="70">
        <v>6161.02</v>
      </c>
    </row>
    <row r="759" spans="1:7" x14ac:dyDescent="0.35">
      <c r="A759" s="68" t="s">
        <v>365</v>
      </c>
      <c r="B759" s="69" t="s">
        <v>367</v>
      </c>
      <c r="C759" s="69" t="s">
        <v>366</v>
      </c>
      <c r="D759" s="69"/>
      <c r="E759" s="70">
        <v>0</v>
      </c>
      <c r="F759" s="70">
        <v>32895.68</v>
      </c>
      <c r="G759" s="70">
        <v>6161.02</v>
      </c>
    </row>
    <row r="760" spans="1:7" ht="31.2" x14ac:dyDescent="0.35">
      <c r="A760" s="68" t="s">
        <v>198</v>
      </c>
      <c r="B760" s="69" t="s">
        <v>367</v>
      </c>
      <c r="C760" s="69" t="s">
        <v>366</v>
      </c>
      <c r="D760" s="69" t="s">
        <v>200</v>
      </c>
      <c r="E760" s="70">
        <v>0</v>
      </c>
      <c r="F760" s="70">
        <v>32895.68</v>
      </c>
      <c r="G760" s="70">
        <v>6161.02</v>
      </c>
    </row>
    <row r="761" spans="1:7" x14ac:dyDescent="0.35">
      <c r="A761" s="68" t="s">
        <v>363</v>
      </c>
      <c r="B761" s="69" t="s">
        <v>492</v>
      </c>
      <c r="C761" s="69" t="s">
        <v>364</v>
      </c>
      <c r="D761" s="69"/>
      <c r="E761" s="70">
        <v>110000</v>
      </c>
      <c r="F761" s="70">
        <v>0</v>
      </c>
      <c r="G761" s="70">
        <v>0</v>
      </c>
    </row>
    <row r="762" spans="1:7" x14ac:dyDescent="0.35">
      <c r="A762" s="68" t="s">
        <v>365</v>
      </c>
      <c r="B762" s="69" t="s">
        <v>492</v>
      </c>
      <c r="C762" s="69" t="s">
        <v>366</v>
      </c>
      <c r="D762" s="69"/>
      <c r="E762" s="70">
        <v>110000</v>
      </c>
      <c r="F762" s="70">
        <v>0</v>
      </c>
      <c r="G762" s="70">
        <v>0</v>
      </c>
    </row>
    <row r="763" spans="1:7" ht="31.2" x14ac:dyDescent="0.35">
      <c r="A763" s="68" t="s">
        <v>151</v>
      </c>
      <c r="B763" s="69" t="s">
        <v>492</v>
      </c>
      <c r="C763" s="69" t="s">
        <v>366</v>
      </c>
      <c r="D763" s="69" t="s">
        <v>153</v>
      </c>
      <c r="E763" s="70">
        <v>110000</v>
      </c>
      <c r="F763" s="70">
        <v>0</v>
      </c>
      <c r="G763" s="70">
        <v>0</v>
      </c>
    </row>
    <row r="764" spans="1:7" x14ac:dyDescent="0.35">
      <c r="A764" s="68" t="s">
        <v>190</v>
      </c>
      <c r="B764" s="69" t="s">
        <v>423</v>
      </c>
      <c r="C764" s="69" t="s">
        <v>191</v>
      </c>
      <c r="D764" s="69"/>
      <c r="E764" s="70">
        <v>44650</v>
      </c>
      <c r="F764" s="70">
        <v>44650</v>
      </c>
      <c r="G764" s="70">
        <v>44650</v>
      </c>
    </row>
    <row r="765" spans="1:7" x14ac:dyDescent="0.35">
      <c r="A765" s="68" t="s">
        <v>264</v>
      </c>
      <c r="B765" s="69" t="s">
        <v>423</v>
      </c>
      <c r="C765" s="69" t="s">
        <v>265</v>
      </c>
      <c r="D765" s="69"/>
      <c r="E765" s="70">
        <v>44650</v>
      </c>
      <c r="F765" s="70">
        <v>44650</v>
      </c>
      <c r="G765" s="70">
        <v>44650</v>
      </c>
    </row>
    <row r="766" spans="1:7" ht="31.2" x14ac:dyDescent="0.35">
      <c r="A766" s="68" t="s">
        <v>151</v>
      </c>
      <c r="B766" s="69" t="s">
        <v>423</v>
      </c>
      <c r="C766" s="69" t="s">
        <v>265</v>
      </c>
      <c r="D766" s="69" t="s">
        <v>153</v>
      </c>
      <c r="E766" s="70">
        <v>44650</v>
      </c>
      <c r="F766" s="70">
        <v>44650</v>
      </c>
      <c r="G766" s="70">
        <v>44650</v>
      </c>
    </row>
    <row r="767" spans="1:7" ht="31.2" x14ac:dyDescent="0.35">
      <c r="A767" s="68" t="s">
        <v>424</v>
      </c>
      <c r="B767" s="69" t="s">
        <v>425</v>
      </c>
      <c r="C767" s="69"/>
      <c r="D767" s="69"/>
      <c r="E767" s="70">
        <v>804427.95</v>
      </c>
      <c r="F767" s="70">
        <v>746308.29</v>
      </c>
      <c r="G767" s="70">
        <v>747876.81</v>
      </c>
    </row>
    <row r="768" spans="1:7" ht="31.2" x14ac:dyDescent="0.35">
      <c r="A768" s="68" t="s">
        <v>659</v>
      </c>
      <c r="B768" s="69" t="s">
        <v>660</v>
      </c>
      <c r="C768" s="69"/>
      <c r="D768" s="69"/>
      <c r="E768" s="70">
        <v>506558.23</v>
      </c>
      <c r="F768" s="70">
        <v>491053.01</v>
      </c>
      <c r="G768" s="70">
        <v>492158.12</v>
      </c>
    </row>
    <row r="769" spans="1:7" x14ac:dyDescent="0.35">
      <c r="A769" s="68" t="s">
        <v>162</v>
      </c>
      <c r="B769" s="69" t="s">
        <v>430</v>
      </c>
      <c r="C769" s="69" t="s">
        <v>163</v>
      </c>
      <c r="D769" s="69"/>
      <c r="E769" s="70">
        <v>39978.639999999999</v>
      </c>
      <c r="F769" s="70">
        <v>39978.639999999999</v>
      </c>
      <c r="G769" s="70">
        <v>39978.639999999999</v>
      </c>
    </row>
    <row r="770" spans="1:7" x14ac:dyDescent="0.35">
      <c r="A770" s="68" t="s">
        <v>340</v>
      </c>
      <c r="B770" s="69" t="s">
        <v>430</v>
      </c>
      <c r="C770" s="69" t="s">
        <v>341</v>
      </c>
      <c r="D770" s="69"/>
      <c r="E770" s="70">
        <v>39978.639999999999</v>
      </c>
      <c r="F770" s="70">
        <v>39978.639999999999</v>
      </c>
      <c r="G770" s="70">
        <v>39978.639999999999</v>
      </c>
    </row>
    <row r="771" spans="1:7" ht="31.2" x14ac:dyDescent="0.35">
      <c r="A771" s="68" t="s">
        <v>151</v>
      </c>
      <c r="B771" s="69" t="s">
        <v>430</v>
      </c>
      <c r="C771" s="69" t="s">
        <v>341</v>
      </c>
      <c r="D771" s="69" t="s">
        <v>153</v>
      </c>
      <c r="E771" s="70">
        <v>39978.639999999999</v>
      </c>
      <c r="F771" s="70">
        <v>39978.639999999999</v>
      </c>
      <c r="G771" s="70">
        <v>39978.639999999999</v>
      </c>
    </row>
    <row r="772" spans="1:7" x14ac:dyDescent="0.35">
      <c r="A772" s="68" t="s">
        <v>363</v>
      </c>
      <c r="B772" s="69" t="s">
        <v>496</v>
      </c>
      <c r="C772" s="69" t="s">
        <v>364</v>
      </c>
      <c r="D772" s="69"/>
      <c r="E772" s="70">
        <v>371149.96</v>
      </c>
      <c r="F772" s="70">
        <v>371149.96</v>
      </c>
      <c r="G772" s="70">
        <v>371149.96</v>
      </c>
    </row>
    <row r="773" spans="1:7" x14ac:dyDescent="0.35">
      <c r="A773" s="68" t="s">
        <v>368</v>
      </c>
      <c r="B773" s="69" t="s">
        <v>496</v>
      </c>
      <c r="C773" s="69" t="s">
        <v>369</v>
      </c>
      <c r="D773" s="69"/>
      <c r="E773" s="70">
        <v>371149.96</v>
      </c>
      <c r="F773" s="70">
        <v>371149.96</v>
      </c>
      <c r="G773" s="70">
        <v>371149.96</v>
      </c>
    </row>
    <row r="774" spans="1:7" ht="31.2" x14ac:dyDescent="0.35">
      <c r="A774" s="68" t="s">
        <v>151</v>
      </c>
      <c r="B774" s="69" t="s">
        <v>496</v>
      </c>
      <c r="C774" s="69" t="s">
        <v>369</v>
      </c>
      <c r="D774" s="69" t="s">
        <v>153</v>
      </c>
      <c r="E774" s="70">
        <v>371149.96</v>
      </c>
      <c r="F774" s="70">
        <v>371149.96</v>
      </c>
      <c r="G774" s="70">
        <v>371149.96</v>
      </c>
    </row>
    <row r="775" spans="1:7" x14ac:dyDescent="0.35">
      <c r="A775" s="68" t="s">
        <v>363</v>
      </c>
      <c r="B775" s="69" t="s">
        <v>497</v>
      </c>
      <c r="C775" s="69" t="s">
        <v>364</v>
      </c>
      <c r="D775" s="69"/>
      <c r="E775" s="70">
        <v>29723.7</v>
      </c>
      <c r="F775" s="70">
        <v>29723.7</v>
      </c>
      <c r="G775" s="70">
        <v>29723.7</v>
      </c>
    </row>
    <row r="776" spans="1:7" x14ac:dyDescent="0.35">
      <c r="A776" s="68" t="s">
        <v>368</v>
      </c>
      <c r="B776" s="69" t="s">
        <v>497</v>
      </c>
      <c r="C776" s="69" t="s">
        <v>369</v>
      </c>
      <c r="D776" s="69"/>
      <c r="E776" s="70">
        <v>29723.7</v>
      </c>
      <c r="F776" s="70">
        <v>29723.7</v>
      </c>
      <c r="G776" s="70">
        <v>29723.7</v>
      </c>
    </row>
    <row r="777" spans="1:7" ht="31.2" x14ac:dyDescent="0.35">
      <c r="A777" s="68" t="s">
        <v>151</v>
      </c>
      <c r="B777" s="69" t="s">
        <v>497</v>
      </c>
      <c r="C777" s="69" t="s">
        <v>369</v>
      </c>
      <c r="D777" s="69" t="s">
        <v>153</v>
      </c>
      <c r="E777" s="70">
        <v>29723.7</v>
      </c>
      <c r="F777" s="70">
        <v>29723.7</v>
      </c>
      <c r="G777" s="70">
        <v>29723.7</v>
      </c>
    </row>
    <row r="778" spans="1:7" x14ac:dyDescent="0.35">
      <c r="A778" s="68" t="s">
        <v>363</v>
      </c>
      <c r="B778" s="69" t="s">
        <v>498</v>
      </c>
      <c r="C778" s="69" t="s">
        <v>364</v>
      </c>
      <c r="D778" s="69"/>
      <c r="E778" s="70">
        <v>55682.87</v>
      </c>
      <c r="F778" s="70">
        <v>40177.65</v>
      </c>
      <c r="G778" s="70">
        <v>41282.76</v>
      </c>
    </row>
    <row r="779" spans="1:7" x14ac:dyDescent="0.35">
      <c r="A779" s="68" t="s">
        <v>368</v>
      </c>
      <c r="B779" s="69" t="s">
        <v>498</v>
      </c>
      <c r="C779" s="69" t="s">
        <v>369</v>
      </c>
      <c r="D779" s="69"/>
      <c r="E779" s="70">
        <v>55682.87</v>
      </c>
      <c r="F779" s="70">
        <v>40177.65</v>
      </c>
      <c r="G779" s="70">
        <v>41282.76</v>
      </c>
    </row>
    <row r="780" spans="1:7" ht="31.2" x14ac:dyDescent="0.35">
      <c r="A780" s="68" t="s">
        <v>151</v>
      </c>
      <c r="B780" s="69" t="s">
        <v>498</v>
      </c>
      <c r="C780" s="69" t="s">
        <v>369</v>
      </c>
      <c r="D780" s="69" t="s">
        <v>153</v>
      </c>
      <c r="E780" s="70">
        <v>55682.87</v>
      </c>
      <c r="F780" s="70">
        <v>40177.65</v>
      </c>
      <c r="G780" s="70">
        <v>41282.76</v>
      </c>
    </row>
    <row r="781" spans="1:7" x14ac:dyDescent="0.35">
      <c r="A781" s="68" t="s">
        <v>363</v>
      </c>
      <c r="B781" s="69" t="s">
        <v>499</v>
      </c>
      <c r="C781" s="69" t="s">
        <v>364</v>
      </c>
      <c r="D781" s="69"/>
      <c r="E781" s="70">
        <v>10023.06</v>
      </c>
      <c r="F781" s="70">
        <v>10023.06</v>
      </c>
      <c r="G781" s="70">
        <v>10023.06</v>
      </c>
    </row>
    <row r="782" spans="1:7" x14ac:dyDescent="0.35">
      <c r="A782" s="68" t="s">
        <v>368</v>
      </c>
      <c r="B782" s="69" t="s">
        <v>499</v>
      </c>
      <c r="C782" s="69" t="s">
        <v>369</v>
      </c>
      <c r="D782" s="69"/>
      <c r="E782" s="70">
        <v>10023.06</v>
      </c>
      <c r="F782" s="70">
        <v>10023.06</v>
      </c>
      <c r="G782" s="70">
        <v>10023.06</v>
      </c>
    </row>
    <row r="783" spans="1:7" ht="31.2" x14ac:dyDescent="0.35">
      <c r="A783" s="68" t="s">
        <v>151</v>
      </c>
      <c r="B783" s="69" t="s">
        <v>499</v>
      </c>
      <c r="C783" s="69" t="s">
        <v>369</v>
      </c>
      <c r="D783" s="69" t="s">
        <v>153</v>
      </c>
      <c r="E783" s="70">
        <v>10023.06</v>
      </c>
      <c r="F783" s="70">
        <v>10023.06</v>
      </c>
      <c r="G783" s="70">
        <v>10023.06</v>
      </c>
    </row>
    <row r="784" spans="1:7" x14ac:dyDescent="0.35">
      <c r="A784" s="68" t="s">
        <v>433</v>
      </c>
      <c r="B784" s="69" t="s">
        <v>661</v>
      </c>
      <c r="C784" s="69"/>
      <c r="D784" s="69"/>
      <c r="E784" s="70">
        <v>190439.97</v>
      </c>
      <c r="F784" s="70">
        <v>155309.51</v>
      </c>
      <c r="G784" s="70">
        <v>155309.51</v>
      </c>
    </row>
    <row r="785" spans="1:7" x14ac:dyDescent="0.35">
      <c r="A785" s="68" t="s">
        <v>162</v>
      </c>
      <c r="B785" s="69" t="s">
        <v>435</v>
      </c>
      <c r="C785" s="69" t="s">
        <v>163</v>
      </c>
      <c r="D785" s="69"/>
      <c r="E785" s="70">
        <v>126622.81</v>
      </c>
      <c r="F785" s="70">
        <v>126622.81</v>
      </c>
      <c r="G785" s="70">
        <v>126622.81</v>
      </c>
    </row>
    <row r="786" spans="1:7" x14ac:dyDescent="0.35">
      <c r="A786" s="68" t="s">
        <v>433</v>
      </c>
      <c r="B786" s="69" t="s">
        <v>435</v>
      </c>
      <c r="C786" s="69" t="s">
        <v>434</v>
      </c>
      <c r="D786" s="69"/>
      <c r="E786" s="70">
        <v>126622.81</v>
      </c>
      <c r="F786" s="70">
        <v>126622.81</v>
      </c>
      <c r="G786" s="70">
        <v>126622.81</v>
      </c>
    </row>
    <row r="787" spans="1:7" ht="31.2" x14ac:dyDescent="0.35">
      <c r="A787" s="68" t="s">
        <v>151</v>
      </c>
      <c r="B787" s="69" t="s">
        <v>435</v>
      </c>
      <c r="C787" s="69" t="s">
        <v>434</v>
      </c>
      <c r="D787" s="69" t="s">
        <v>153</v>
      </c>
      <c r="E787" s="70">
        <v>126622.81</v>
      </c>
      <c r="F787" s="70">
        <v>126622.81</v>
      </c>
      <c r="G787" s="70">
        <v>126622.81</v>
      </c>
    </row>
    <row r="788" spans="1:7" x14ac:dyDescent="0.35">
      <c r="A788" s="68" t="s">
        <v>162</v>
      </c>
      <c r="B788" s="69" t="s">
        <v>436</v>
      </c>
      <c r="C788" s="69" t="s">
        <v>163</v>
      </c>
      <c r="D788" s="69"/>
      <c r="E788" s="70">
        <v>4200</v>
      </c>
      <c r="F788" s="70">
        <v>4200</v>
      </c>
      <c r="G788" s="70">
        <v>4200</v>
      </c>
    </row>
    <row r="789" spans="1:7" x14ac:dyDescent="0.35">
      <c r="A789" s="68" t="s">
        <v>433</v>
      </c>
      <c r="B789" s="69" t="s">
        <v>436</v>
      </c>
      <c r="C789" s="69" t="s">
        <v>434</v>
      </c>
      <c r="D789" s="69"/>
      <c r="E789" s="70">
        <v>4200</v>
      </c>
      <c r="F789" s="70">
        <v>4200</v>
      </c>
      <c r="G789" s="70">
        <v>4200</v>
      </c>
    </row>
    <row r="790" spans="1:7" ht="31.2" x14ac:dyDescent="0.35">
      <c r="A790" s="68" t="s">
        <v>131</v>
      </c>
      <c r="B790" s="69" t="s">
        <v>436</v>
      </c>
      <c r="C790" s="69" t="s">
        <v>434</v>
      </c>
      <c r="D790" s="69" t="s">
        <v>132</v>
      </c>
      <c r="E790" s="70">
        <v>4200</v>
      </c>
      <c r="F790" s="70">
        <v>4200</v>
      </c>
      <c r="G790" s="70">
        <v>4200</v>
      </c>
    </row>
    <row r="791" spans="1:7" x14ac:dyDescent="0.35">
      <c r="A791" s="68" t="s">
        <v>162</v>
      </c>
      <c r="B791" s="69" t="s">
        <v>437</v>
      </c>
      <c r="C791" s="69" t="s">
        <v>163</v>
      </c>
      <c r="D791" s="69"/>
      <c r="E791" s="70">
        <v>14057.3</v>
      </c>
      <c r="F791" s="70">
        <v>11000</v>
      </c>
      <c r="G791" s="70">
        <v>11000</v>
      </c>
    </row>
    <row r="792" spans="1:7" x14ac:dyDescent="0.35">
      <c r="A792" s="68" t="s">
        <v>433</v>
      </c>
      <c r="B792" s="69" t="s">
        <v>437</v>
      </c>
      <c r="C792" s="69" t="s">
        <v>434</v>
      </c>
      <c r="D792" s="69"/>
      <c r="E792" s="70">
        <v>14057.3</v>
      </c>
      <c r="F792" s="70">
        <v>11000</v>
      </c>
      <c r="G792" s="70">
        <v>11000</v>
      </c>
    </row>
    <row r="793" spans="1:7" ht="31.2" x14ac:dyDescent="0.35">
      <c r="A793" s="68" t="s">
        <v>151</v>
      </c>
      <c r="B793" s="69" t="s">
        <v>437</v>
      </c>
      <c r="C793" s="69" t="s">
        <v>434</v>
      </c>
      <c r="D793" s="69" t="s">
        <v>153</v>
      </c>
      <c r="E793" s="70">
        <v>14057.3</v>
      </c>
      <c r="F793" s="70">
        <v>11000</v>
      </c>
      <c r="G793" s="70">
        <v>11000</v>
      </c>
    </row>
    <row r="794" spans="1:7" x14ac:dyDescent="0.35">
      <c r="A794" s="68" t="s">
        <v>190</v>
      </c>
      <c r="B794" s="69" t="s">
        <v>426</v>
      </c>
      <c r="C794" s="69" t="s">
        <v>191</v>
      </c>
      <c r="D794" s="69"/>
      <c r="E794" s="70">
        <v>45559.86</v>
      </c>
      <c r="F794" s="70">
        <v>13486.7</v>
      </c>
      <c r="G794" s="70">
        <v>13486.7</v>
      </c>
    </row>
    <row r="795" spans="1:7" x14ac:dyDescent="0.35">
      <c r="A795" s="68" t="s">
        <v>264</v>
      </c>
      <c r="B795" s="69" t="s">
        <v>426</v>
      </c>
      <c r="C795" s="69" t="s">
        <v>265</v>
      </c>
      <c r="D795" s="69"/>
      <c r="E795" s="70">
        <v>45559.86</v>
      </c>
      <c r="F795" s="70">
        <v>13486.7</v>
      </c>
      <c r="G795" s="70">
        <v>13486.7</v>
      </c>
    </row>
    <row r="796" spans="1:7" ht="31.2" x14ac:dyDescent="0.35">
      <c r="A796" s="68" t="s">
        <v>151</v>
      </c>
      <c r="B796" s="69" t="s">
        <v>426</v>
      </c>
      <c r="C796" s="69" t="s">
        <v>265</v>
      </c>
      <c r="D796" s="69" t="s">
        <v>153</v>
      </c>
      <c r="E796" s="70">
        <v>45559.86</v>
      </c>
      <c r="F796" s="70">
        <v>13486.7</v>
      </c>
      <c r="G796" s="70">
        <v>13486.7</v>
      </c>
    </row>
    <row r="797" spans="1:7" x14ac:dyDescent="0.35">
      <c r="A797" s="68" t="s">
        <v>662</v>
      </c>
      <c r="B797" s="69" t="s">
        <v>663</v>
      </c>
      <c r="C797" s="69"/>
      <c r="D797" s="69"/>
      <c r="E797" s="70">
        <v>107429.75</v>
      </c>
      <c r="F797" s="70">
        <v>99945.77</v>
      </c>
      <c r="G797" s="70">
        <v>100409.18</v>
      </c>
    </row>
    <row r="798" spans="1:7" x14ac:dyDescent="0.35">
      <c r="A798" s="68" t="s">
        <v>354</v>
      </c>
      <c r="B798" s="69" t="s">
        <v>467</v>
      </c>
      <c r="C798" s="69" t="s">
        <v>355</v>
      </c>
      <c r="D798" s="69"/>
      <c r="E798" s="70">
        <v>800</v>
      </c>
      <c r="F798" s="70">
        <v>800</v>
      </c>
      <c r="G798" s="70">
        <v>800</v>
      </c>
    </row>
    <row r="799" spans="1:7" x14ac:dyDescent="0.35">
      <c r="A799" s="68" t="s">
        <v>356</v>
      </c>
      <c r="B799" s="69" t="s">
        <v>467</v>
      </c>
      <c r="C799" s="69" t="s">
        <v>357</v>
      </c>
      <c r="D799" s="69"/>
      <c r="E799" s="70">
        <v>800</v>
      </c>
      <c r="F799" s="70">
        <v>800</v>
      </c>
      <c r="G799" s="70">
        <v>800</v>
      </c>
    </row>
    <row r="800" spans="1:7" x14ac:dyDescent="0.35">
      <c r="A800" s="68" t="s">
        <v>256</v>
      </c>
      <c r="B800" s="69" t="s">
        <v>467</v>
      </c>
      <c r="C800" s="69" t="s">
        <v>357</v>
      </c>
      <c r="D800" s="69" t="s">
        <v>258</v>
      </c>
      <c r="E800" s="70">
        <v>800</v>
      </c>
      <c r="F800" s="70">
        <v>800</v>
      </c>
      <c r="G800" s="70">
        <v>800</v>
      </c>
    </row>
    <row r="801" spans="1:10" x14ac:dyDescent="0.35">
      <c r="A801" s="68" t="s">
        <v>354</v>
      </c>
      <c r="B801" s="69" t="s">
        <v>468</v>
      </c>
      <c r="C801" s="69" t="s">
        <v>355</v>
      </c>
      <c r="D801" s="69"/>
      <c r="E801" s="70">
        <v>150</v>
      </c>
      <c r="F801" s="70">
        <v>150</v>
      </c>
      <c r="G801" s="70">
        <v>150</v>
      </c>
    </row>
    <row r="802" spans="1:10" x14ac:dyDescent="0.35">
      <c r="A802" s="68" t="s">
        <v>356</v>
      </c>
      <c r="B802" s="69" t="s">
        <v>468</v>
      </c>
      <c r="C802" s="69" t="s">
        <v>357</v>
      </c>
      <c r="D802" s="69"/>
      <c r="E802" s="70">
        <v>150</v>
      </c>
      <c r="F802" s="70">
        <v>150</v>
      </c>
      <c r="G802" s="70">
        <v>150</v>
      </c>
    </row>
    <row r="803" spans="1:10" x14ac:dyDescent="0.35">
      <c r="A803" s="71" t="s">
        <v>256</v>
      </c>
      <c r="B803" s="69" t="s">
        <v>468</v>
      </c>
      <c r="C803" s="69" t="s">
        <v>357</v>
      </c>
      <c r="D803" s="69" t="s">
        <v>258</v>
      </c>
      <c r="E803" s="70">
        <v>150</v>
      </c>
      <c r="F803" s="70">
        <v>150</v>
      </c>
      <c r="G803" s="70">
        <v>150</v>
      </c>
    </row>
    <row r="804" spans="1:10" x14ac:dyDescent="0.35">
      <c r="A804" s="68" t="s">
        <v>354</v>
      </c>
      <c r="B804" s="69" t="s">
        <v>469</v>
      </c>
      <c r="C804" s="69" t="s">
        <v>355</v>
      </c>
      <c r="D804" s="69"/>
      <c r="E804" s="70">
        <v>200</v>
      </c>
      <c r="F804" s="70">
        <v>200</v>
      </c>
      <c r="G804" s="70">
        <v>200</v>
      </c>
    </row>
    <row r="805" spans="1:10" x14ac:dyDescent="0.35">
      <c r="A805" s="68" t="s">
        <v>356</v>
      </c>
      <c r="B805" s="69" t="s">
        <v>469</v>
      </c>
      <c r="C805" s="69" t="s">
        <v>357</v>
      </c>
      <c r="D805" s="69"/>
      <c r="E805" s="70">
        <v>200</v>
      </c>
      <c r="F805" s="70">
        <v>200</v>
      </c>
      <c r="G805" s="70">
        <v>200</v>
      </c>
    </row>
    <row r="806" spans="1:10" x14ac:dyDescent="0.35">
      <c r="A806" s="68" t="s">
        <v>256</v>
      </c>
      <c r="B806" s="69" t="s">
        <v>469</v>
      </c>
      <c r="C806" s="69" t="s">
        <v>357</v>
      </c>
      <c r="D806" s="69" t="s">
        <v>258</v>
      </c>
      <c r="E806" s="70">
        <v>200</v>
      </c>
      <c r="F806" s="70">
        <v>200</v>
      </c>
      <c r="G806" s="70">
        <v>200</v>
      </c>
    </row>
    <row r="807" spans="1:10" x14ac:dyDescent="0.35">
      <c r="A807" s="68" t="s">
        <v>354</v>
      </c>
      <c r="B807" s="69" t="s">
        <v>470</v>
      </c>
      <c r="C807" s="69" t="s">
        <v>355</v>
      </c>
      <c r="D807" s="69"/>
      <c r="E807" s="70">
        <v>3156</v>
      </c>
      <c r="F807" s="70">
        <v>3156</v>
      </c>
      <c r="G807" s="70">
        <v>3156</v>
      </c>
    </row>
    <row r="808" spans="1:10" x14ac:dyDescent="0.35">
      <c r="A808" s="68" t="s">
        <v>356</v>
      </c>
      <c r="B808" s="69" t="s">
        <v>470</v>
      </c>
      <c r="C808" s="69" t="s">
        <v>357</v>
      </c>
      <c r="D808" s="69"/>
      <c r="E808" s="70">
        <v>3156</v>
      </c>
      <c r="F808" s="70">
        <v>3156</v>
      </c>
      <c r="G808" s="70">
        <v>3156</v>
      </c>
    </row>
    <row r="809" spans="1:10" x14ac:dyDescent="0.35">
      <c r="A809" s="68" t="s">
        <v>256</v>
      </c>
      <c r="B809" s="69" t="s">
        <v>470</v>
      </c>
      <c r="C809" s="69" t="s">
        <v>357</v>
      </c>
      <c r="D809" s="69" t="s">
        <v>258</v>
      </c>
      <c r="E809" s="70">
        <v>3156</v>
      </c>
      <c r="F809" s="70">
        <v>3156</v>
      </c>
      <c r="G809" s="70">
        <v>3156</v>
      </c>
    </row>
    <row r="810" spans="1:10" x14ac:dyDescent="0.35">
      <c r="A810" s="68" t="s">
        <v>162</v>
      </c>
      <c r="B810" s="69" t="s">
        <v>438</v>
      </c>
      <c r="C810" s="69" t="s">
        <v>163</v>
      </c>
      <c r="D810" s="69"/>
      <c r="E810" s="70">
        <v>3600</v>
      </c>
      <c r="F810" s="70">
        <v>3600</v>
      </c>
      <c r="G810" s="70">
        <v>3600</v>
      </c>
    </row>
    <row r="811" spans="1:10" x14ac:dyDescent="0.35">
      <c r="A811" s="68" t="s">
        <v>433</v>
      </c>
      <c r="B811" s="69" t="s">
        <v>438</v>
      </c>
      <c r="C811" s="69" t="s">
        <v>434</v>
      </c>
      <c r="D811" s="69"/>
      <c r="E811" s="70">
        <v>3600</v>
      </c>
      <c r="F811" s="70">
        <v>3600</v>
      </c>
      <c r="G811" s="70">
        <v>3600</v>
      </c>
    </row>
    <row r="812" spans="1:10" ht="31.2" x14ac:dyDescent="0.35">
      <c r="A812" s="68" t="s">
        <v>151</v>
      </c>
      <c r="B812" s="69" t="s">
        <v>438</v>
      </c>
      <c r="C812" s="69" t="s">
        <v>434</v>
      </c>
      <c r="D812" s="69" t="s">
        <v>153</v>
      </c>
      <c r="E812" s="70">
        <v>3600</v>
      </c>
      <c r="F812" s="70">
        <v>3600</v>
      </c>
      <c r="G812" s="70">
        <v>3600</v>
      </c>
      <c r="H812" s="64"/>
      <c r="I812" s="64"/>
      <c r="J812" s="64"/>
    </row>
    <row r="813" spans="1:10" x14ac:dyDescent="0.35">
      <c r="A813" s="68" t="s">
        <v>363</v>
      </c>
      <c r="B813" s="69" t="s">
        <v>438</v>
      </c>
      <c r="C813" s="69" t="s">
        <v>364</v>
      </c>
      <c r="D813" s="69"/>
      <c r="E813" s="70">
        <v>1200</v>
      </c>
      <c r="F813" s="70">
        <v>1200</v>
      </c>
      <c r="G813" s="70">
        <v>1200</v>
      </c>
    </row>
    <row r="814" spans="1:10" x14ac:dyDescent="0.35">
      <c r="A814" s="68" t="s">
        <v>365</v>
      </c>
      <c r="B814" s="69" t="s">
        <v>438</v>
      </c>
      <c r="C814" s="69" t="s">
        <v>366</v>
      </c>
      <c r="D814" s="69"/>
      <c r="E814" s="70">
        <v>1200</v>
      </c>
      <c r="F814" s="70">
        <v>1200</v>
      </c>
      <c r="G814" s="70">
        <v>1200</v>
      </c>
    </row>
    <row r="815" spans="1:10" ht="31.2" x14ac:dyDescent="0.35">
      <c r="A815" s="68" t="s">
        <v>151</v>
      </c>
      <c r="B815" s="69" t="s">
        <v>438</v>
      </c>
      <c r="C815" s="69" t="s">
        <v>366</v>
      </c>
      <c r="D815" s="69" t="s">
        <v>153</v>
      </c>
      <c r="E815" s="70">
        <v>1200</v>
      </c>
      <c r="F815" s="70">
        <v>1200</v>
      </c>
      <c r="G815" s="70">
        <v>1200</v>
      </c>
    </row>
    <row r="816" spans="1:10" x14ac:dyDescent="0.35">
      <c r="A816" s="68" t="s">
        <v>363</v>
      </c>
      <c r="B816" s="69" t="s">
        <v>493</v>
      </c>
      <c r="C816" s="69" t="s">
        <v>364</v>
      </c>
      <c r="D816" s="69"/>
      <c r="E816" s="70">
        <v>57431.3</v>
      </c>
      <c r="F816" s="70">
        <v>57431.31</v>
      </c>
      <c r="G816" s="70">
        <v>57431.31</v>
      </c>
    </row>
    <row r="817" spans="1:7" x14ac:dyDescent="0.35">
      <c r="A817" s="68" t="s">
        <v>365</v>
      </c>
      <c r="B817" s="69" t="s">
        <v>493</v>
      </c>
      <c r="C817" s="69" t="s">
        <v>366</v>
      </c>
      <c r="D817" s="69"/>
      <c r="E817" s="70">
        <v>57431.3</v>
      </c>
      <c r="F817" s="70">
        <v>57431.31</v>
      </c>
      <c r="G817" s="70">
        <v>57431.31</v>
      </c>
    </row>
    <row r="818" spans="1:7" ht="31.2" x14ac:dyDescent="0.35">
      <c r="A818" s="68" t="s">
        <v>131</v>
      </c>
      <c r="B818" s="69" t="s">
        <v>493</v>
      </c>
      <c r="C818" s="69" t="s">
        <v>366</v>
      </c>
      <c r="D818" s="69" t="s">
        <v>132</v>
      </c>
      <c r="E818" s="70">
        <v>4107.5200000000004</v>
      </c>
      <c r="F818" s="70">
        <v>4107.53</v>
      </c>
      <c r="G818" s="70">
        <v>4107.53</v>
      </c>
    </row>
    <row r="819" spans="1:7" ht="31.2" x14ac:dyDescent="0.35">
      <c r="A819" s="68" t="s">
        <v>151</v>
      </c>
      <c r="B819" s="69" t="s">
        <v>493</v>
      </c>
      <c r="C819" s="69" t="s">
        <v>366</v>
      </c>
      <c r="D819" s="69" t="s">
        <v>153</v>
      </c>
      <c r="E819" s="70">
        <v>53323.78</v>
      </c>
      <c r="F819" s="70">
        <v>53323.78</v>
      </c>
      <c r="G819" s="70">
        <v>53323.78</v>
      </c>
    </row>
    <row r="820" spans="1:7" x14ac:dyDescent="0.35">
      <c r="A820" s="68" t="s">
        <v>363</v>
      </c>
      <c r="B820" s="69" t="s">
        <v>494</v>
      </c>
      <c r="C820" s="69" t="s">
        <v>364</v>
      </c>
      <c r="D820" s="69"/>
      <c r="E820" s="70">
        <v>40892.449999999997</v>
      </c>
      <c r="F820" s="70">
        <v>33408.46</v>
      </c>
      <c r="G820" s="70">
        <v>33871.870000000003</v>
      </c>
    </row>
    <row r="821" spans="1:7" x14ac:dyDescent="0.35">
      <c r="A821" s="68" t="s">
        <v>365</v>
      </c>
      <c r="B821" s="69" t="s">
        <v>494</v>
      </c>
      <c r="C821" s="69" t="s">
        <v>366</v>
      </c>
      <c r="D821" s="69"/>
      <c r="E821" s="70">
        <v>40892.449999999997</v>
      </c>
      <c r="F821" s="70">
        <v>33408.46</v>
      </c>
      <c r="G821" s="70">
        <v>33871.870000000003</v>
      </c>
    </row>
    <row r="822" spans="1:7" ht="31.2" x14ac:dyDescent="0.35">
      <c r="A822" s="68" t="s">
        <v>151</v>
      </c>
      <c r="B822" s="69" t="s">
        <v>494</v>
      </c>
      <c r="C822" s="69" t="s">
        <v>366</v>
      </c>
      <c r="D822" s="69" t="s">
        <v>153</v>
      </c>
      <c r="E822" s="70">
        <v>40892.449999999997</v>
      </c>
      <c r="F822" s="70">
        <v>33408.46</v>
      </c>
      <c r="G822" s="70">
        <v>33871.870000000003</v>
      </c>
    </row>
    <row r="823" spans="1:7" x14ac:dyDescent="0.35">
      <c r="A823" s="68" t="s">
        <v>358</v>
      </c>
      <c r="B823" s="69" t="s">
        <v>359</v>
      </c>
      <c r="C823" s="69"/>
      <c r="D823" s="69"/>
      <c r="E823" s="70">
        <v>887620.81</v>
      </c>
      <c r="F823" s="70">
        <v>855323.08</v>
      </c>
      <c r="G823" s="70">
        <v>865005.47</v>
      </c>
    </row>
    <row r="824" spans="1:7" ht="31.2" x14ac:dyDescent="0.35">
      <c r="A824" s="68" t="s">
        <v>360</v>
      </c>
      <c r="B824" s="69" t="s">
        <v>361</v>
      </c>
      <c r="C824" s="69"/>
      <c r="D824" s="69"/>
      <c r="E824" s="70">
        <v>887620.81</v>
      </c>
      <c r="F824" s="70">
        <v>855323.08</v>
      </c>
      <c r="G824" s="70">
        <v>865005.47</v>
      </c>
    </row>
    <row r="825" spans="1:7" x14ac:dyDescent="0.35">
      <c r="A825" s="68" t="s">
        <v>664</v>
      </c>
      <c r="B825" s="69" t="s">
        <v>665</v>
      </c>
      <c r="C825" s="69"/>
      <c r="D825" s="69"/>
      <c r="E825" s="70">
        <v>308853.33</v>
      </c>
      <c r="F825" s="70">
        <v>302156.93</v>
      </c>
      <c r="G825" s="70">
        <v>301396.93</v>
      </c>
    </row>
    <row r="826" spans="1:7" x14ac:dyDescent="0.35">
      <c r="A826" s="68" t="s">
        <v>354</v>
      </c>
      <c r="B826" s="69" t="s">
        <v>471</v>
      </c>
      <c r="C826" s="69" t="s">
        <v>355</v>
      </c>
      <c r="D826" s="69"/>
      <c r="E826" s="70">
        <v>8.9700000000000006</v>
      </c>
      <c r="F826" s="70">
        <v>8.9700000000000006</v>
      </c>
      <c r="G826" s="70">
        <v>8.9700000000000006</v>
      </c>
    </row>
    <row r="827" spans="1:7" x14ac:dyDescent="0.35">
      <c r="A827" s="68" t="s">
        <v>356</v>
      </c>
      <c r="B827" s="69" t="s">
        <v>471</v>
      </c>
      <c r="C827" s="69" t="s">
        <v>357</v>
      </c>
      <c r="D827" s="69"/>
      <c r="E827" s="70">
        <v>8.9700000000000006</v>
      </c>
      <c r="F827" s="70">
        <v>8.9700000000000006</v>
      </c>
      <c r="G827" s="70">
        <v>8.9700000000000006</v>
      </c>
    </row>
    <row r="828" spans="1:7" x14ac:dyDescent="0.35">
      <c r="A828" s="68" t="s">
        <v>256</v>
      </c>
      <c r="B828" s="69" t="s">
        <v>471</v>
      </c>
      <c r="C828" s="69" t="s">
        <v>357</v>
      </c>
      <c r="D828" s="69" t="s">
        <v>258</v>
      </c>
      <c r="E828" s="70">
        <v>8.9700000000000006</v>
      </c>
      <c r="F828" s="70">
        <v>8.9700000000000006</v>
      </c>
      <c r="G828" s="70">
        <v>8.9700000000000006</v>
      </c>
    </row>
    <row r="829" spans="1:7" x14ac:dyDescent="0.35">
      <c r="A829" s="68" t="s">
        <v>354</v>
      </c>
      <c r="B829" s="69" t="s">
        <v>472</v>
      </c>
      <c r="C829" s="69" t="s">
        <v>355</v>
      </c>
      <c r="D829" s="69"/>
      <c r="E829" s="70">
        <v>320.39999999999998</v>
      </c>
      <c r="F829" s="70">
        <v>267</v>
      </c>
      <c r="G829" s="70">
        <v>267</v>
      </c>
    </row>
    <row r="830" spans="1:7" x14ac:dyDescent="0.35">
      <c r="A830" s="68" t="s">
        <v>356</v>
      </c>
      <c r="B830" s="69" t="s">
        <v>472</v>
      </c>
      <c r="C830" s="69" t="s">
        <v>357</v>
      </c>
      <c r="D830" s="69"/>
      <c r="E830" s="70">
        <v>320.39999999999998</v>
      </c>
      <c r="F830" s="70">
        <v>267</v>
      </c>
      <c r="G830" s="70">
        <v>267</v>
      </c>
    </row>
    <row r="831" spans="1:7" x14ac:dyDescent="0.35">
      <c r="A831" s="68" t="s">
        <v>256</v>
      </c>
      <c r="B831" s="69" t="s">
        <v>472</v>
      </c>
      <c r="C831" s="69" t="s">
        <v>357</v>
      </c>
      <c r="D831" s="69" t="s">
        <v>258</v>
      </c>
      <c r="E831" s="70">
        <v>320.39999999999998</v>
      </c>
      <c r="F831" s="70">
        <v>267</v>
      </c>
      <c r="G831" s="70">
        <v>267</v>
      </c>
    </row>
    <row r="832" spans="1:7" x14ac:dyDescent="0.35">
      <c r="A832" s="68" t="s">
        <v>354</v>
      </c>
      <c r="B832" s="69" t="s">
        <v>473</v>
      </c>
      <c r="C832" s="69" t="s">
        <v>355</v>
      </c>
      <c r="D832" s="69"/>
      <c r="E832" s="70">
        <v>30.6</v>
      </c>
      <c r="F832" s="70">
        <v>25.6</v>
      </c>
      <c r="G832" s="70">
        <v>15.6</v>
      </c>
    </row>
    <row r="833" spans="1:7" x14ac:dyDescent="0.35">
      <c r="A833" s="68" t="s">
        <v>356</v>
      </c>
      <c r="B833" s="69" t="s">
        <v>473</v>
      </c>
      <c r="C833" s="69" t="s">
        <v>357</v>
      </c>
      <c r="D833" s="69"/>
      <c r="E833" s="70">
        <v>30.6</v>
      </c>
      <c r="F833" s="70">
        <v>25.6</v>
      </c>
      <c r="G833" s="70">
        <v>15.6</v>
      </c>
    </row>
    <row r="834" spans="1:7" ht="31.2" x14ac:dyDescent="0.35">
      <c r="A834" s="68" t="s">
        <v>131</v>
      </c>
      <c r="B834" s="69" t="s">
        <v>473</v>
      </c>
      <c r="C834" s="69" t="s">
        <v>357</v>
      </c>
      <c r="D834" s="69" t="s">
        <v>132</v>
      </c>
      <c r="E834" s="70">
        <v>0.6</v>
      </c>
      <c r="F834" s="70">
        <v>0.6</v>
      </c>
      <c r="G834" s="70">
        <v>0.6</v>
      </c>
    </row>
    <row r="835" spans="1:7" x14ac:dyDescent="0.35">
      <c r="A835" s="71" t="s">
        <v>256</v>
      </c>
      <c r="B835" s="69" t="s">
        <v>473</v>
      </c>
      <c r="C835" s="69" t="s">
        <v>357</v>
      </c>
      <c r="D835" s="69" t="s">
        <v>258</v>
      </c>
      <c r="E835" s="70">
        <v>30</v>
      </c>
      <c r="F835" s="70">
        <v>25</v>
      </c>
      <c r="G835" s="70">
        <v>15</v>
      </c>
    </row>
    <row r="836" spans="1:7" x14ac:dyDescent="0.35">
      <c r="A836" s="68" t="s">
        <v>354</v>
      </c>
      <c r="B836" s="69" t="s">
        <v>474</v>
      </c>
      <c r="C836" s="69" t="s">
        <v>355</v>
      </c>
      <c r="D836" s="69"/>
      <c r="E836" s="70">
        <v>4250</v>
      </c>
      <c r="F836" s="70">
        <v>3850</v>
      </c>
      <c r="G836" s="70">
        <v>3100</v>
      </c>
    </row>
    <row r="837" spans="1:7" x14ac:dyDescent="0.35">
      <c r="A837" s="68" t="s">
        <v>356</v>
      </c>
      <c r="B837" s="69" t="s">
        <v>474</v>
      </c>
      <c r="C837" s="69" t="s">
        <v>357</v>
      </c>
      <c r="D837" s="69"/>
      <c r="E837" s="70">
        <v>4250</v>
      </c>
      <c r="F837" s="70">
        <v>3850</v>
      </c>
      <c r="G837" s="70">
        <v>3100</v>
      </c>
    </row>
    <row r="838" spans="1:7" ht="31.2" x14ac:dyDescent="0.35">
      <c r="A838" s="68" t="s">
        <v>131</v>
      </c>
      <c r="B838" s="69" t="s">
        <v>474</v>
      </c>
      <c r="C838" s="69" t="s">
        <v>357</v>
      </c>
      <c r="D838" s="69" t="s">
        <v>132</v>
      </c>
      <c r="E838" s="70">
        <v>100</v>
      </c>
      <c r="F838" s="70">
        <v>100</v>
      </c>
      <c r="G838" s="70">
        <v>100</v>
      </c>
    </row>
    <row r="839" spans="1:7" x14ac:dyDescent="0.35">
      <c r="A839" s="68" t="s">
        <v>256</v>
      </c>
      <c r="B839" s="69" t="s">
        <v>474</v>
      </c>
      <c r="C839" s="69" t="s">
        <v>357</v>
      </c>
      <c r="D839" s="69" t="s">
        <v>258</v>
      </c>
      <c r="E839" s="70">
        <v>4150</v>
      </c>
      <c r="F839" s="70">
        <v>3750</v>
      </c>
      <c r="G839" s="70">
        <v>3000</v>
      </c>
    </row>
    <row r="840" spans="1:7" x14ac:dyDescent="0.35">
      <c r="A840" s="68" t="s">
        <v>354</v>
      </c>
      <c r="B840" s="69" t="s">
        <v>475</v>
      </c>
      <c r="C840" s="69" t="s">
        <v>355</v>
      </c>
      <c r="D840" s="69"/>
      <c r="E840" s="70">
        <v>31878.400000000001</v>
      </c>
      <c r="F840" s="70">
        <v>31878.400000000001</v>
      </c>
      <c r="G840" s="70">
        <v>31878.400000000001</v>
      </c>
    </row>
    <row r="841" spans="1:7" x14ac:dyDescent="0.35">
      <c r="A841" s="68" t="s">
        <v>356</v>
      </c>
      <c r="B841" s="69" t="s">
        <v>475</v>
      </c>
      <c r="C841" s="69" t="s">
        <v>357</v>
      </c>
      <c r="D841" s="69"/>
      <c r="E841" s="70">
        <v>31878.400000000001</v>
      </c>
      <c r="F841" s="70">
        <v>31878.400000000001</v>
      </c>
      <c r="G841" s="70">
        <v>31878.400000000001</v>
      </c>
    </row>
    <row r="842" spans="1:7" ht="31.2" x14ac:dyDescent="0.35">
      <c r="A842" s="68" t="s">
        <v>131</v>
      </c>
      <c r="B842" s="69" t="s">
        <v>475</v>
      </c>
      <c r="C842" s="69" t="s">
        <v>357</v>
      </c>
      <c r="D842" s="69" t="s">
        <v>132</v>
      </c>
      <c r="E842" s="70">
        <v>4</v>
      </c>
      <c r="F842" s="70">
        <v>4</v>
      </c>
      <c r="G842" s="70">
        <v>4</v>
      </c>
    </row>
    <row r="843" spans="1:7" x14ac:dyDescent="0.35">
      <c r="A843" s="68" t="s">
        <v>256</v>
      </c>
      <c r="B843" s="69" t="s">
        <v>475</v>
      </c>
      <c r="C843" s="69" t="s">
        <v>357</v>
      </c>
      <c r="D843" s="69" t="s">
        <v>258</v>
      </c>
      <c r="E843" s="70">
        <v>31874.400000000001</v>
      </c>
      <c r="F843" s="70">
        <v>31874.400000000001</v>
      </c>
      <c r="G843" s="70">
        <v>31874.400000000001</v>
      </c>
    </row>
    <row r="844" spans="1:7" x14ac:dyDescent="0.35">
      <c r="A844" s="68" t="s">
        <v>354</v>
      </c>
      <c r="B844" s="69" t="s">
        <v>476</v>
      </c>
      <c r="C844" s="69" t="s">
        <v>355</v>
      </c>
      <c r="D844" s="69"/>
      <c r="E844" s="70">
        <v>7476.52</v>
      </c>
      <c r="F844" s="70">
        <v>7476.52</v>
      </c>
      <c r="G844" s="70">
        <v>7476.52</v>
      </c>
    </row>
    <row r="845" spans="1:7" x14ac:dyDescent="0.35">
      <c r="A845" s="68" t="s">
        <v>356</v>
      </c>
      <c r="B845" s="69" t="s">
        <v>476</v>
      </c>
      <c r="C845" s="69" t="s">
        <v>357</v>
      </c>
      <c r="D845" s="69"/>
      <c r="E845" s="70">
        <v>7476.52</v>
      </c>
      <c r="F845" s="70">
        <v>7476.52</v>
      </c>
      <c r="G845" s="70">
        <v>7476.52</v>
      </c>
    </row>
    <row r="846" spans="1:7" x14ac:dyDescent="0.35">
      <c r="A846" s="68" t="s">
        <v>256</v>
      </c>
      <c r="B846" s="69" t="s">
        <v>476</v>
      </c>
      <c r="C846" s="69" t="s">
        <v>357</v>
      </c>
      <c r="D846" s="69" t="s">
        <v>258</v>
      </c>
      <c r="E846" s="70">
        <v>7476.52</v>
      </c>
      <c r="F846" s="70">
        <v>7476.52</v>
      </c>
      <c r="G846" s="70">
        <v>7476.52</v>
      </c>
    </row>
    <row r="847" spans="1:7" x14ac:dyDescent="0.35">
      <c r="A847" s="68" t="s">
        <v>354</v>
      </c>
      <c r="B847" s="69" t="s">
        <v>477</v>
      </c>
      <c r="C847" s="69" t="s">
        <v>355</v>
      </c>
      <c r="D847" s="69"/>
      <c r="E847" s="70">
        <v>406.14</v>
      </c>
      <c r="F847" s="70">
        <v>406.14</v>
      </c>
      <c r="G847" s="70">
        <v>406.14</v>
      </c>
    </row>
    <row r="848" spans="1:7" x14ac:dyDescent="0.35">
      <c r="A848" s="68" t="s">
        <v>356</v>
      </c>
      <c r="B848" s="69" t="s">
        <v>477</v>
      </c>
      <c r="C848" s="69" t="s">
        <v>357</v>
      </c>
      <c r="D848" s="69"/>
      <c r="E848" s="70">
        <v>406.14</v>
      </c>
      <c r="F848" s="70">
        <v>406.14</v>
      </c>
      <c r="G848" s="70">
        <v>406.14</v>
      </c>
    </row>
    <row r="849" spans="1:7" x14ac:dyDescent="0.35">
      <c r="A849" s="68" t="s">
        <v>256</v>
      </c>
      <c r="B849" s="69" t="s">
        <v>477</v>
      </c>
      <c r="C849" s="69" t="s">
        <v>357</v>
      </c>
      <c r="D849" s="69" t="s">
        <v>258</v>
      </c>
      <c r="E849" s="70">
        <v>406.14</v>
      </c>
      <c r="F849" s="70">
        <v>406.14</v>
      </c>
      <c r="G849" s="70">
        <v>406.14</v>
      </c>
    </row>
    <row r="850" spans="1:7" x14ac:dyDescent="0.35">
      <c r="A850" s="68" t="s">
        <v>354</v>
      </c>
      <c r="B850" s="69" t="s">
        <v>362</v>
      </c>
      <c r="C850" s="69" t="s">
        <v>355</v>
      </c>
      <c r="D850" s="69"/>
      <c r="E850" s="70">
        <v>6238</v>
      </c>
      <c r="F850" s="70">
        <v>0</v>
      </c>
      <c r="G850" s="70">
        <v>0</v>
      </c>
    </row>
    <row r="851" spans="1:7" x14ac:dyDescent="0.35">
      <c r="A851" s="68" t="s">
        <v>356</v>
      </c>
      <c r="B851" s="69" t="s">
        <v>362</v>
      </c>
      <c r="C851" s="69" t="s">
        <v>357</v>
      </c>
      <c r="D851" s="69"/>
      <c r="E851" s="70">
        <v>6238</v>
      </c>
      <c r="F851" s="70">
        <v>0</v>
      </c>
      <c r="G851" s="70">
        <v>0</v>
      </c>
    </row>
    <row r="852" spans="1:7" x14ac:dyDescent="0.35">
      <c r="A852" s="68" t="s">
        <v>137</v>
      </c>
      <c r="B852" s="69" t="s">
        <v>362</v>
      </c>
      <c r="C852" s="69" t="s">
        <v>357</v>
      </c>
      <c r="D852" s="69" t="s">
        <v>139</v>
      </c>
      <c r="E852" s="70">
        <v>6238</v>
      </c>
      <c r="F852" s="70">
        <v>0</v>
      </c>
      <c r="G852" s="70">
        <v>0</v>
      </c>
    </row>
    <row r="853" spans="1:7" x14ac:dyDescent="0.35">
      <c r="A853" s="68" t="s">
        <v>354</v>
      </c>
      <c r="B853" s="69" t="s">
        <v>543</v>
      </c>
      <c r="C853" s="69" t="s">
        <v>355</v>
      </c>
      <c r="D853" s="69"/>
      <c r="E853" s="70">
        <v>247159</v>
      </c>
      <c r="F853" s="70">
        <v>247159</v>
      </c>
      <c r="G853" s="70">
        <v>247159</v>
      </c>
    </row>
    <row r="854" spans="1:7" x14ac:dyDescent="0.35">
      <c r="A854" s="68" t="s">
        <v>356</v>
      </c>
      <c r="B854" s="69" t="s">
        <v>543</v>
      </c>
      <c r="C854" s="69" t="s">
        <v>357</v>
      </c>
      <c r="D854" s="69"/>
      <c r="E854" s="70">
        <v>247159</v>
      </c>
      <c r="F854" s="70">
        <v>247159</v>
      </c>
      <c r="G854" s="70">
        <v>247159</v>
      </c>
    </row>
    <row r="855" spans="1:7" x14ac:dyDescent="0.35">
      <c r="A855" s="68" t="s">
        <v>137</v>
      </c>
      <c r="B855" s="69" t="s">
        <v>543</v>
      </c>
      <c r="C855" s="69" t="s">
        <v>357</v>
      </c>
      <c r="D855" s="69" t="s">
        <v>139</v>
      </c>
      <c r="E855" s="70">
        <v>247159</v>
      </c>
      <c r="F855" s="70">
        <v>247159</v>
      </c>
      <c r="G855" s="70">
        <v>247159</v>
      </c>
    </row>
    <row r="856" spans="1:7" x14ac:dyDescent="0.35">
      <c r="A856" s="68" t="s">
        <v>354</v>
      </c>
      <c r="B856" s="69" t="s">
        <v>478</v>
      </c>
      <c r="C856" s="69" t="s">
        <v>355</v>
      </c>
      <c r="D856" s="69"/>
      <c r="E856" s="70">
        <v>6205.05</v>
      </c>
      <c r="F856" s="70">
        <v>6205.05</v>
      </c>
      <c r="G856" s="70">
        <v>6205.05</v>
      </c>
    </row>
    <row r="857" spans="1:7" x14ac:dyDescent="0.35">
      <c r="A857" s="68" t="s">
        <v>356</v>
      </c>
      <c r="B857" s="69" t="s">
        <v>478</v>
      </c>
      <c r="C857" s="69" t="s">
        <v>357</v>
      </c>
      <c r="D857" s="69"/>
      <c r="E857" s="70">
        <v>6205.05</v>
      </c>
      <c r="F857" s="70">
        <v>6205.05</v>
      </c>
      <c r="G857" s="70">
        <v>6205.05</v>
      </c>
    </row>
    <row r="858" spans="1:7" x14ac:dyDescent="0.35">
      <c r="A858" s="68" t="s">
        <v>256</v>
      </c>
      <c r="B858" s="69" t="s">
        <v>478</v>
      </c>
      <c r="C858" s="69" t="s">
        <v>357</v>
      </c>
      <c r="D858" s="69" t="s">
        <v>258</v>
      </c>
      <c r="E858" s="70">
        <v>6205.05</v>
      </c>
      <c r="F858" s="70">
        <v>6205.05</v>
      </c>
      <c r="G858" s="70">
        <v>6205.05</v>
      </c>
    </row>
    <row r="859" spans="1:7" x14ac:dyDescent="0.35">
      <c r="A859" s="68" t="s">
        <v>354</v>
      </c>
      <c r="B859" s="69" t="s">
        <v>479</v>
      </c>
      <c r="C859" s="69" t="s">
        <v>355</v>
      </c>
      <c r="D859" s="69"/>
      <c r="E859" s="70">
        <v>132.59</v>
      </c>
      <c r="F859" s="70">
        <v>132.59</v>
      </c>
      <c r="G859" s="70">
        <v>132.59</v>
      </c>
    </row>
    <row r="860" spans="1:7" x14ac:dyDescent="0.35">
      <c r="A860" s="68" t="s">
        <v>356</v>
      </c>
      <c r="B860" s="69" t="s">
        <v>479</v>
      </c>
      <c r="C860" s="69" t="s">
        <v>357</v>
      </c>
      <c r="D860" s="69"/>
      <c r="E860" s="70">
        <v>132.59</v>
      </c>
      <c r="F860" s="70">
        <v>132.59</v>
      </c>
      <c r="G860" s="70">
        <v>132.59</v>
      </c>
    </row>
    <row r="861" spans="1:7" x14ac:dyDescent="0.35">
      <c r="A861" s="68" t="s">
        <v>256</v>
      </c>
      <c r="B861" s="69" t="s">
        <v>479</v>
      </c>
      <c r="C861" s="69" t="s">
        <v>357</v>
      </c>
      <c r="D861" s="69" t="s">
        <v>258</v>
      </c>
      <c r="E861" s="70">
        <v>132.59</v>
      </c>
      <c r="F861" s="70">
        <v>132.59</v>
      </c>
      <c r="G861" s="70">
        <v>132.59</v>
      </c>
    </row>
    <row r="862" spans="1:7" x14ac:dyDescent="0.35">
      <c r="A862" s="68" t="s">
        <v>354</v>
      </c>
      <c r="B862" s="69" t="s">
        <v>480</v>
      </c>
      <c r="C862" s="69" t="s">
        <v>355</v>
      </c>
      <c r="D862" s="69"/>
      <c r="E862" s="70">
        <v>10.68</v>
      </c>
      <c r="F862" s="70">
        <v>10.68</v>
      </c>
      <c r="G862" s="70">
        <v>10.68</v>
      </c>
    </row>
    <row r="863" spans="1:7" x14ac:dyDescent="0.35">
      <c r="A863" s="68" t="s">
        <v>356</v>
      </c>
      <c r="B863" s="69" t="s">
        <v>480</v>
      </c>
      <c r="C863" s="69" t="s">
        <v>357</v>
      </c>
      <c r="D863" s="69"/>
      <c r="E863" s="70">
        <v>10.68</v>
      </c>
      <c r="F863" s="70">
        <v>10.68</v>
      </c>
      <c r="G863" s="70">
        <v>10.68</v>
      </c>
    </row>
    <row r="864" spans="1:7" x14ac:dyDescent="0.35">
      <c r="A864" s="68" t="s">
        <v>256</v>
      </c>
      <c r="B864" s="69" t="s">
        <v>480</v>
      </c>
      <c r="C864" s="69" t="s">
        <v>357</v>
      </c>
      <c r="D864" s="69" t="s">
        <v>258</v>
      </c>
      <c r="E864" s="70">
        <v>10.68</v>
      </c>
      <c r="F864" s="70">
        <v>10.68</v>
      </c>
      <c r="G864" s="70">
        <v>10.68</v>
      </c>
    </row>
    <row r="865" spans="1:7" x14ac:dyDescent="0.35">
      <c r="A865" s="68" t="s">
        <v>354</v>
      </c>
      <c r="B865" s="69" t="s">
        <v>481</v>
      </c>
      <c r="C865" s="69" t="s">
        <v>355</v>
      </c>
      <c r="D865" s="69"/>
      <c r="E865" s="70">
        <v>4736.9799999999996</v>
      </c>
      <c r="F865" s="70">
        <v>4736.9799999999996</v>
      </c>
      <c r="G865" s="70">
        <v>4736.9799999999996</v>
      </c>
    </row>
    <row r="866" spans="1:7" x14ac:dyDescent="0.35">
      <c r="A866" s="68" t="s">
        <v>356</v>
      </c>
      <c r="B866" s="69" t="s">
        <v>481</v>
      </c>
      <c r="C866" s="69" t="s">
        <v>357</v>
      </c>
      <c r="D866" s="69"/>
      <c r="E866" s="70">
        <v>4736.9799999999996</v>
      </c>
      <c r="F866" s="70">
        <v>4736.9799999999996</v>
      </c>
      <c r="G866" s="70">
        <v>4736.9799999999996</v>
      </c>
    </row>
    <row r="867" spans="1:7" x14ac:dyDescent="0.35">
      <c r="A867" s="68" t="s">
        <v>256</v>
      </c>
      <c r="B867" s="69" t="s">
        <v>481</v>
      </c>
      <c r="C867" s="69" t="s">
        <v>357</v>
      </c>
      <c r="D867" s="69" t="s">
        <v>258</v>
      </c>
      <c r="E867" s="70">
        <v>4736.9799999999996</v>
      </c>
      <c r="F867" s="70">
        <v>4736.9799999999996</v>
      </c>
      <c r="G867" s="70">
        <v>4736.9799999999996</v>
      </c>
    </row>
    <row r="868" spans="1:7" x14ac:dyDescent="0.35">
      <c r="A868" s="68" t="s">
        <v>666</v>
      </c>
      <c r="B868" s="69" t="s">
        <v>667</v>
      </c>
      <c r="C868" s="69"/>
      <c r="D868" s="69"/>
      <c r="E868" s="70">
        <v>61587.01</v>
      </c>
      <c r="F868" s="70">
        <v>64789.09</v>
      </c>
      <c r="G868" s="70">
        <v>68018.16</v>
      </c>
    </row>
    <row r="869" spans="1:7" x14ac:dyDescent="0.35">
      <c r="A869" s="68" t="s">
        <v>354</v>
      </c>
      <c r="B869" s="69" t="s">
        <v>482</v>
      </c>
      <c r="C869" s="69" t="s">
        <v>355</v>
      </c>
      <c r="D869" s="69"/>
      <c r="E869" s="70">
        <v>17021.03</v>
      </c>
      <c r="F869" s="70">
        <v>16865.740000000002</v>
      </c>
      <c r="G869" s="70">
        <v>16865.740000000002</v>
      </c>
    </row>
    <row r="870" spans="1:7" x14ac:dyDescent="0.35">
      <c r="A870" s="68" t="s">
        <v>356</v>
      </c>
      <c r="B870" s="69" t="s">
        <v>482</v>
      </c>
      <c r="C870" s="69" t="s">
        <v>357</v>
      </c>
      <c r="D870" s="69"/>
      <c r="E870" s="70">
        <v>17021.03</v>
      </c>
      <c r="F870" s="70">
        <v>16865.740000000002</v>
      </c>
      <c r="G870" s="70">
        <v>16865.740000000002</v>
      </c>
    </row>
    <row r="871" spans="1:7" ht="31.2" x14ac:dyDescent="0.35">
      <c r="A871" s="68" t="s">
        <v>131</v>
      </c>
      <c r="B871" s="69" t="s">
        <v>482</v>
      </c>
      <c r="C871" s="69" t="s">
        <v>357</v>
      </c>
      <c r="D871" s="69" t="s">
        <v>132</v>
      </c>
      <c r="E871" s="70">
        <v>763.56</v>
      </c>
      <c r="F871" s="70">
        <v>608.26</v>
      </c>
      <c r="G871" s="70">
        <v>608.26</v>
      </c>
    </row>
    <row r="872" spans="1:7" x14ac:dyDescent="0.35">
      <c r="A872" s="68" t="s">
        <v>256</v>
      </c>
      <c r="B872" s="69" t="s">
        <v>482</v>
      </c>
      <c r="C872" s="69" t="s">
        <v>357</v>
      </c>
      <c r="D872" s="69" t="s">
        <v>258</v>
      </c>
      <c r="E872" s="70">
        <v>16257.48</v>
      </c>
      <c r="F872" s="70">
        <v>16257.48</v>
      </c>
      <c r="G872" s="70">
        <v>16257.48</v>
      </c>
    </row>
    <row r="873" spans="1:7" x14ac:dyDescent="0.35">
      <c r="A873" s="68" t="s">
        <v>354</v>
      </c>
      <c r="B873" s="69" t="s">
        <v>462</v>
      </c>
      <c r="C873" s="69" t="s">
        <v>355</v>
      </c>
      <c r="D873" s="69"/>
      <c r="E873" s="70">
        <v>44565.97</v>
      </c>
      <c r="F873" s="70">
        <v>47923.35</v>
      </c>
      <c r="G873" s="70">
        <v>51152.42</v>
      </c>
    </row>
    <row r="874" spans="1:7" x14ac:dyDescent="0.35">
      <c r="A874" s="68" t="s">
        <v>460</v>
      </c>
      <c r="B874" s="69" t="s">
        <v>462</v>
      </c>
      <c r="C874" s="69" t="s">
        <v>461</v>
      </c>
      <c r="D874" s="69"/>
      <c r="E874" s="70">
        <v>44565.97</v>
      </c>
      <c r="F874" s="70">
        <v>47923.35</v>
      </c>
      <c r="G874" s="70">
        <v>51152.42</v>
      </c>
    </row>
    <row r="875" spans="1:7" ht="31.2" x14ac:dyDescent="0.35">
      <c r="A875" s="68" t="s">
        <v>151</v>
      </c>
      <c r="B875" s="69" t="s">
        <v>462</v>
      </c>
      <c r="C875" s="69" t="s">
        <v>461</v>
      </c>
      <c r="D875" s="69" t="s">
        <v>153</v>
      </c>
      <c r="E875" s="70">
        <v>44565.97</v>
      </c>
      <c r="F875" s="70">
        <v>47923.35</v>
      </c>
      <c r="G875" s="70">
        <v>51152.42</v>
      </c>
    </row>
    <row r="876" spans="1:7" x14ac:dyDescent="0.35">
      <c r="A876" s="68" t="s">
        <v>668</v>
      </c>
      <c r="B876" s="69" t="s">
        <v>669</v>
      </c>
      <c r="C876" s="69"/>
      <c r="D876" s="69"/>
      <c r="E876" s="70">
        <v>517180.47</v>
      </c>
      <c r="F876" s="70">
        <v>488377.06</v>
      </c>
      <c r="G876" s="70">
        <v>495590.38</v>
      </c>
    </row>
    <row r="877" spans="1:7" x14ac:dyDescent="0.35">
      <c r="A877" s="68" t="s">
        <v>354</v>
      </c>
      <c r="B877" s="69" t="s">
        <v>581</v>
      </c>
      <c r="C877" s="69" t="s">
        <v>355</v>
      </c>
      <c r="D877" s="69"/>
      <c r="E877" s="70">
        <v>23331</v>
      </c>
      <c r="F877" s="70">
        <v>0</v>
      </c>
      <c r="G877" s="70">
        <v>0</v>
      </c>
    </row>
    <row r="878" spans="1:7" x14ac:dyDescent="0.35">
      <c r="A878" s="68" t="s">
        <v>483</v>
      </c>
      <c r="B878" s="69" t="s">
        <v>581</v>
      </c>
      <c r="C878" s="69" t="s">
        <v>484</v>
      </c>
      <c r="D878" s="69"/>
      <c r="E878" s="70">
        <v>23331</v>
      </c>
      <c r="F878" s="70">
        <v>0</v>
      </c>
      <c r="G878" s="70">
        <v>0</v>
      </c>
    </row>
    <row r="879" spans="1:7" x14ac:dyDescent="0.35">
      <c r="A879" s="68" t="s">
        <v>256</v>
      </c>
      <c r="B879" s="69" t="s">
        <v>581</v>
      </c>
      <c r="C879" s="69" t="s">
        <v>484</v>
      </c>
      <c r="D879" s="69" t="s">
        <v>258</v>
      </c>
      <c r="E879" s="70">
        <v>23331</v>
      </c>
      <c r="F879" s="70">
        <v>0</v>
      </c>
      <c r="G879" s="70">
        <v>0</v>
      </c>
    </row>
    <row r="880" spans="1:7" x14ac:dyDescent="0.35">
      <c r="A880" s="68" t="s">
        <v>354</v>
      </c>
      <c r="B880" s="69" t="s">
        <v>582</v>
      </c>
      <c r="C880" s="69" t="s">
        <v>355</v>
      </c>
      <c r="D880" s="69"/>
      <c r="E880" s="70">
        <v>17712.55</v>
      </c>
      <c r="F880" s="70">
        <v>17712.55</v>
      </c>
      <c r="G880" s="70">
        <v>17712.55</v>
      </c>
    </row>
    <row r="881" spans="1:7" x14ac:dyDescent="0.35">
      <c r="A881" s="68" t="s">
        <v>483</v>
      </c>
      <c r="B881" s="69" t="s">
        <v>582</v>
      </c>
      <c r="C881" s="69" t="s">
        <v>484</v>
      </c>
      <c r="D881" s="69"/>
      <c r="E881" s="70">
        <v>17712.55</v>
      </c>
      <c r="F881" s="70">
        <v>17712.55</v>
      </c>
      <c r="G881" s="70">
        <v>17712.55</v>
      </c>
    </row>
    <row r="882" spans="1:7" x14ac:dyDescent="0.35">
      <c r="A882" s="68" t="s">
        <v>256</v>
      </c>
      <c r="B882" s="69" t="s">
        <v>582</v>
      </c>
      <c r="C882" s="69" t="s">
        <v>484</v>
      </c>
      <c r="D882" s="69" t="s">
        <v>258</v>
      </c>
      <c r="E882" s="70">
        <v>17712.55</v>
      </c>
      <c r="F882" s="70">
        <v>17712.55</v>
      </c>
      <c r="G882" s="70">
        <v>17712.55</v>
      </c>
    </row>
    <row r="883" spans="1:7" x14ac:dyDescent="0.35">
      <c r="A883" s="68" t="s">
        <v>354</v>
      </c>
      <c r="B883" s="69" t="s">
        <v>544</v>
      </c>
      <c r="C883" s="69" t="s">
        <v>355</v>
      </c>
      <c r="D883" s="69"/>
      <c r="E883" s="70">
        <v>35995</v>
      </c>
      <c r="F883" s="70">
        <v>35995</v>
      </c>
      <c r="G883" s="70">
        <v>35995</v>
      </c>
    </row>
    <row r="884" spans="1:7" x14ac:dyDescent="0.35">
      <c r="A884" s="68" t="s">
        <v>356</v>
      </c>
      <c r="B884" s="69" t="s">
        <v>544</v>
      </c>
      <c r="C884" s="69" t="s">
        <v>357</v>
      </c>
      <c r="D884" s="69"/>
      <c r="E884" s="70">
        <v>35995</v>
      </c>
      <c r="F884" s="70">
        <v>35995</v>
      </c>
      <c r="G884" s="70">
        <v>35995</v>
      </c>
    </row>
    <row r="885" spans="1:7" x14ac:dyDescent="0.35">
      <c r="A885" s="68" t="s">
        <v>137</v>
      </c>
      <c r="B885" s="69" t="s">
        <v>544</v>
      </c>
      <c r="C885" s="69" t="s">
        <v>357</v>
      </c>
      <c r="D885" s="69" t="s">
        <v>139</v>
      </c>
      <c r="E885" s="70">
        <v>35995</v>
      </c>
      <c r="F885" s="70">
        <v>35995</v>
      </c>
      <c r="G885" s="70">
        <v>35995</v>
      </c>
    </row>
    <row r="886" spans="1:7" x14ac:dyDescent="0.35">
      <c r="A886" s="68" t="s">
        <v>354</v>
      </c>
      <c r="B886" s="69" t="s">
        <v>583</v>
      </c>
      <c r="C886" s="69" t="s">
        <v>355</v>
      </c>
      <c r="D886" s="69"/>
      <c r="E886" s="70">
        <v>534.6</v>
      </c>
      <c r="F886" s="70">
        <v>534.6</v>
      </c>
      <c r="G886" s="70">
        <v>534.6</v>
      </c>
    </row>
    <row r="887" spans="1:7" x14ac:dyDescent="0.35">
      <c r="A887" s="68" t="s">
        <v>483</v>
      </c>
      <c r="B887" s="69" t="s">
        <v>583</v>
      </c>
      <c r="C887" s="69" t="s">
        <v>484</v>
      </c>
      <c r="D887" s="69"/>
      <c r="E887" s="70">
        <v>534.6</v>
      </c>
      <c r="F887" s="70">
        <v>534.6</v>
      </c>
      <c r="G887" s="70">
        <v>534.6</v>
      </c>
    </row>
    <row r="888" spans="1:7" x14ac:dyDescent="0.35">
      <c r="A888" s="68" t="s">
        <v>256</v>
      </c>
      <c r="B888" s="69" t="s">
        <v>583</v>
      </c>
      <c r="C888" s="69" t="s">
        <v>484</v>
      </c>
      <c r="D888" s="69" t="s">
        <v>258</v>
      </c>
      <c r="E888" s="70">
        <v>534.6</v>
      </c>
      <c r="F888" s="70">
        <v>534.6</v>
      </c>
      <c r="G888" s="70">
        <v>534.6</v>
      </c>
    </row>
    <row r="889" spans="1:7" x14ac:dyDescent="0.35">
      <c r="A889" s="68" t="s">
        <v>354</v>
      </c>
      <c r="B889" s="69" t="s">
        <v>485</v>
      </c>
      <c r="C889" s="69" t="s">
        <v>355</v>
      </c>
      <c r="D889" s="69"/>
      <c r="E889" s="70">
        <v>200000</v>
      </c>
      <c r="F889" s="70">
        <v>200000</v>
      </c>
      <c r="G889" s="70">
        <v>200000</v>
      </c>
    </row>
    <row r="890" spans="1:7" x14ac:dyDescent="0.35">
      <c r="A890" s="68" t="s">
        <v>483</v>
      </c>
      <c r="B890" s="69" t="s">
        <v>485</v>
      </c>
      <c r="C890" s="69" t="s">
        <v>484</v>
      </c>
      <c r="D890" s="69"/>
      <c r="E890" s="70">
        <v>200000</v>
      </c>
      <c r="F890" s="70">
        <v>200000</v>
      </c>
      <c r="G890" s="70">
        <v>200000</v>
      </c>
    </row>
    <row r="891" spans="1:7" x14ac:dyDescent="0.35">
      <c r="A891" s="71" t="s">
        <v>256</v>
      </c>
      <c r="B891" s="69" t="s">
        <v>485</v>
      </c>
      <c r="C891" s="69" t="s">
        <v>484</v>
      </c>
      <c r="D891" s="69" t="s">
        <v>258</v>
      </c>
      <c r="E891" s="70">
        <v>200000</v>
      </c>
      <c r="F891" s="70">
        <v>200000</v>
      </c>
      <c r="G891" s="70">
        <v>200000</v>
      </c>
    </row>
    <row r="892" spans="1:7" x14ac:dyDescent="0.35">
      <c r="A892" s="68" t="s">
        <v>162</v>
      </c>
      <c r="B892" s="69" t="s">
        <v>551</v>
      </c>
      <c r="C892" s="69" t="s">
        <v>163</v>
      </c>
      <c r="D892" s="69"/>
      <c r="E892" s="70">
        <v>12133.69</v>
      </c>
      <c r="F892" s="70">
        <v>12133.69</v>
      </c>
      <c r="G892" s="70">
        <v>12133.69</v>
      </c>
    </row>
    <row r="893" spans="1:7" x14ac:dyDescent="0.35">
      <c r="A893" s="68" t="s">
        <v>319</v>
      </c>
      <c r="B893" s="69" t="s">
        <v>551</v>
      </c>
      <c r="C893" s="69" t="s">
        <v>320</v>
      </c>
      <c r="D893" s="69"/>
      <c r="E893" s="70">
        <v>12133.69</v>
      </c>
      <c r="F893" s="70">
        <v>12133.69</v>
      </c>
      <c r="G893" s="70">
        <v>12133.69</v>
      </c>
    </row>
    <row r="894" spans="1:7" ht="31.2" x14ac:dyDescent="0.35">
      <c r="A894" s="68" t="s">
        <v>151</v>
      </c>
      <c r="B894" s="69" t="s">
        <v>551</v>
      </c>
      <c r="C894" s="69" t="s">
        <v>320</v>
      </c>
      <c r="D894" s="69" t="s">
        <v>153</v>
      </c>
      <c r="E894" s="70">
        <v>12133.69</v>
      </c>
      <c r="F894" s="70">
        <v>12133.69</v>
      </c>
      <c r="G894" s="70">
        <v>12133.69</v>
      </c>
    </row>
    <row r="895" spans="1:7" x14ac:dyDescent="0.35">
      <c r="A895" s="68" t="s">
        <v>347</v>
      </c>
      <c r="B895" s="69" t="s">
        <v>459</v>
      </c>
      <c r="C895" s="69" t="s">
        <v>348</v>
      </c>
      <c r="D895" s="69"/>
      <c r="E895" s="70">
        <v>4440</v>
      </c>
      <c r="F895" s="70">
        <v>1125</v>
      </c>
      <c r="G895" s="70">
        <v>1125</v>
      </c>
    </row>
    <row r="896" spans="1:7" x14ac:dyDescent="0.35">
      <c r="A896" s="68" t="s">
        <v>349</v>
      </c>
      <c r="B896" s="69" t="s">
        <v>459</v>
      </c>
      <c r="C896" s="69" t="s">
        <v>350</v>
      </c>
      <c r="D896" s="69"/>
      <c r="E896" s="70">
        <v>4440</v>
      </c>
      <c r="F896" s="70">
        <v>1125</v>
      </c>
      <c r="G896" s="70">
        <v>1125</v>
      </c>
    </row>
    <row r="897" spans="1:7" ht="31.2" x14ac:dyDescent="0.35">
      <c r="A897" s="68" t="s">
        <v>131</v>
      </c>
      <c r="B897" s="69" t="s">
        <v>459</v>
      </c>
      <c r="C897" s="69" t="s">
        <v>350</v>
      </c>
      <c r="D897" s="69" t="s">
        <v>132</v>
      </c>
      <c r="E897" s="70">
        <v>4440</v>
      </c>
      <c r="F897" s="70">
        <v>1125</v>
      </c>
      <c r="G897" s="70">
        <v>1125</v>
      </c>
    </row>
    <row r="898" spans="1:7" x14ac:dyDescent="0.35">
      <c r="A898" s="68" t="s">
        <v>162</v>
      </c>
      <c r="B898" s="69" t="s">
        <v>441</v>
      </c>
      <c r="C898" s="69" t="s">
        <v>163</v>
      </c>
      <c r="D898" s="69"/>
      <c r="E898" s="70">
        <v>73048.89</v>
      </c>
      <c r="F898" s="70">
        <v>75149.64</v>
      </c>
      <c r="G898" s="70">
        <v>81738.52</v>
      </c>
    </row>
    <row r="899" spans="1:7" x14ac:dyDescent="0.35">
      <c r="A899" s="68" t="s">
        <v>439</v>
      </c>
      <c r="B899" s="69" t="s">
        <v>441</v>
      </c>
      <c r="C899" s="69" t="s">
        <v>440</v>
      </c>
      <c r="D899" s="69"/>
      <c r="E899" s="70">
        <v>73048.89</v>
      </c>
      <c r="F899" s="70">
        <v>75149.64</v>
      </c>
      <c r="G899" s="70">
        <v>81738.52</v>
      </c>
    </row>
    <row r="900" spans="1:7" ht="31.2" x14ac:dyDescent="0.35">
      <c r="A900" s="68" t="s">
        <v>151</v>
      </c>
      <c r="B900" s="69" t="s">
        <v>441</v>
      </c>
      <c r="C900" s="69" t="s">
        <v>440</v>
      </c>
      <c r="D900" s="69" t="s">
        <v>153</v>
      </c>
      <c r="E900" s="70">
        <v>73048.89</v>
      </c>
      <c r="F900" s="70">
        <v>75149.64</v>
      </c>
      <c r="G900" s="70">
        <v>81738.52</v>
      </c>
    </row>
    <row r="901" spans="1:7" x14ac:dyDescent="0.35">
      <c r="A901" s="68" t="s">
        <v>354</v>
      </c>
      <c r="B901" s="69" t="s">
        <v>486</v>
      </c>
      <c r="C901" s="69" t="s">
        <v>355</v>
      </c>
      <c r="D901" s="69"/>
      <c r="E901" s="70">
        <v>0</v>
      </c>
      <c r="F901" s="70">
        <v>1524.52</v>
      </c>
      <c r="G901" s="70">
        <v>0</v>
      </c>
    </row>
    <row r="902" spans="1:7" x14ac:dyDescent="0.35">
      <c r="A902" s="68" t="s">
        <v>483</v>
      </c>
      <c r="B902" s="69" t="s">
        <v>486</v>
      </c>
      <c r="C902" s="69" t="s">
        <v>484</v>
      </c>
      <c r="D902" s="69"/>
      <c r="E902" s="70">
        <v>0</v>
      </c>
      <c r="F902" s="70">
        <v>1524.52</v>
      </c>
      <c r="G902" s="70">
        <v>0</v>
      </c>
    </row>
    <row r="903" spans="1:7" x14ac:dyDescent="0.35">
      <c r="A903" s="68" t="s">
        <v>256</v>
      </c>
      <c r="B903" s="69" t="s">
        <v>486</v>
      </c>
      <c r="C903" s="69" t="s">
        <v>484</v>
      </c>
      <c r="D903" s="69" t="s">
        <v>258</v>
      </c>
      <c r="E903" s="70">
        <v>0</v>
      </c>
      <c r="F903" s="70">
        <v>1524.52</v>
      </c>
      <c r="G903" s="70">
        <v>0</v>
      </c>
    </row>
    <row r="904" spans="1:7" x14ac:dyDescent="0.35">
      <c r="A904" s="68" t="s">
        <v>162</v>
      </c>
      <c r="B904" s="69" t="s">
        <v>567</v>
      </c>
      <c r="C904" s="69" t="s">
        <v>163</v>
      </c>
      <c r="D904" s="69"/>
      <c r="E904" s="70">
        <v>105305.73</v>
      </c>
      <c r="F904" s="70">
        <v>107461.05</v>
      </c>
      <c r="G904" s="70">
        <v>109610.01</v>
      </c>
    </row>
    <row r="905" spans="1:7" x14ac:dyDescent="0.35">
      <c r="A905" s="68" t="s">
        <v>329</v>
      </c>
      <c r="B905" s="69" t="s">
        <v>567</v>
      </c>
      <c r="C905" s="69" t="s">
        <v>330</v>
      </c>
      <c r="D905" s="69"/>
      <c r="E905" s="70">
        <v>105305.73</v>
      </c>
      <c r="F905" s="70">
        <v>107461.05</v>
      </c>
      <c r="G905" s="70">
        <v>109610.01</v>
      </c>
    </row>
    <row r="906" spans="1:7" ht="31.2" x14ac:dyDescent="0.35">
      <c r="A906" s="68" t="s">
        <v>151</v>
      </c>
      <c r="B906" s="69" t="s">
        <v>567</v>
      </c>
      <c r="C906" s="69" t="s">
        <v>330</v>
      </c>
      <c r="D906" s="69" t="s">
        <v>153</v>
      </c>
      <c r="E906" s="70">
        <v>105305.73</v>
      </c>
      <c r="F906" s="70">
        <v>107461.05</v>
      </c>
      <c r="G906" s="70">
        <v>109610.01</v>
      </c>
    </row>
    <row r="907" spans="1:7" x14ac:dyDescent="0.35">
      <c r="A907" s="68" t="s">
        <v>354</v>
      </c>
      <c r="B907" s="69" t="s">
        <v>487</v>
      </c>
      <c r="C907" s="69" t="s">
        <v>355</v>
      </c>
      <c r="D907" s="69"/>
      <c r="E907" s="70">
        <v>44604</v>
      </c>
      <c r="F907" s="70">
        <v>36666</v>
      </c>
      <c r="G907" s="70">
        <v>36666</v>
      </c>
    </row>
    <row r="908" spans="1:7" x14ac:dyDescent="0.35">
      <c r="A908" s="68" t="s">
        <v>483</v>
      </c>
      <c r="B908" s="69" t="s">
        <v>487</v>
      </c>
      <c r="C908" s="69" t="s">
        <v>484</v>
      </c>
      <c r="D908" s="69"/>
      <c r="E908" s="70">
        <v>44604</v>
      </c>
      <c r="F908" s="70">
        <v>36666</v>
      </c>
      <c r="G908" s="70">
        <v>36666</v>
      </c>
    </row>
    <row r="909" spans="1:7" x14ac:dyDescent="0.35">
      <c r="A909" s="68" t="s">
        <v>256</v>
      </c>
      <c r="B909" s="69" t="s">
        <v>487</v>
      </c>
      <c r="C909" s="69" t="s">
        <v>484</v>
      </c>
      <c r="D909" s="69" t="s">
        <v>258</v>
      </c>
      <c r="E909" s="70">
        <v>44604</v>
      </c>
      <c r="F909" s="70">
        <v>36666</v>
      </c>
      <c r="G909" s="70">
        <v>36666</v>
      </c>
    </row>
    <row r="910" spans="1:7" x14ac:dyDescent="0.35">
      <c r="A910" s="68" t="s">
        <v>354</v>
      </c>
      <c r="B910" s="69" t="s">
        <v>488</v>
      </c>
      <c r="C910" s="69" t="s">
        <v>355</v>
      </c>
      <c r="D910" s="69"/>
      <c r="E910" s="70">
        <v>75.010000000000005</v>
      </c>
      <c r="F910" s="70">
        <v>75.010000000000005</v>
      </c>
      <c r="G910" s="70">
        <v>75.010000000000005</v>
      </c>
    </row>
    <row r="911" spans="1:7" x14ac:dyDescent="0.35">
      <c r="A911" s="68" t="s">
        <v>483</v>
      </c>
      <c r="B911" s="69" t="s">
        <v>488</v>
      </c>
      <c r="C911" s="69" t="s">
        <v>484</v>
      </c>
      <c r="D911" s="69"/>
      <c r="E911" s="70">
        <v>75.010000000000005</v>
      </c>
      <c r="F911" s="70">
        <v>75.010000000000005</v>
      </c>
      <c r="G911" s="70">
        <v>75.010000000000005</v>
      </c>
    </row>
    <row r="912" spans="1:7" x14ac:dyDescent="0.35">
      <c r="A912" s="68" t="s">
        <v>256</v>
      </c>
      <c r="B912" s="69" t="s">
        <v>488</v>
      </c>
      <c r="C912" s="69" t="s">
        <v>484</v>
      </c>
      <c r="D912" s="69" t="s">
        <v>258</v>
      </c>
      <c r="E912" s="70">
        <v>75.010000000000005</v>
      </c>
      <c r="F912" s="70">
        <v>75.010000000000005</v>
      </c>
      <c r="G912" s="70">
        <v>75.010000000000005</v>
      </c>
    </row>
    <row r="913" spans="1:10" ht="31.2" x14ac:dyDescent="0.35">
      <c r="A913" s="68" t="s">
        <v>123</v>
      </c>
      <c r="B913" s="69" t="s">
        <v>124</v>
      </c>
      <c r="C913" s="69"/>
      <c r="D913" s="69"/>
      <c r="E913" s="70">
        <v>3611123.7</v>
      </c>
      <c r="F913" s="70">
        <v>3462934.07</v>
      </c>
      <c r="G913" s="70">
        <v>3466625.66</v>
      </c>
    </row>
    <row r="914" spans="1:10" ht="46.8" x14ac:dyDescent="0.35">
      <c r="A914" s="68" t="s">
        <v>125</v>
      </c>
      <c r="B914" s="69" t="s">
        <v>126</v>
      </c>
      <c r="C914" s="69"/>
      <c r="D914" s="69"/>
      <c r="E914" s="70">
        <v>1586077.2</v>
      </c>
      <c r="F914" s="70">
        <v>1584843.43</v>
      </c>
      <c r="G914" s="70">
        <v>1584529.39</v>
      </c>
    </row>
    <row r="915" spans="1:10" ht="78" x14ac:dyDescent="0.35">
      <c r="A915" s="68" t="s">
        <v>670</v>
      </c>
      <c r="B915" s="69" t="s">
        <v>128</v>
      </c>
      <c r="C915" s="69"/>
      <c r="D915" s="69"/>
      <c r="E915" s="70">
        <v>1439431.12</v>
      </c>
      <c r="F915" s="70">
        <v>1439431.11</v>
      </c>
      <c r="G915" s="70">
        <v>1439430.85</v>
      </c>
    </row>
    <row r="916" spans="1:10" x14ac:dyDescent="0.35">
      <c r="A916" s="68" t="s">
        <v>119</v>
      </c>
      <c r="B916" s="69" t="s">
        <v>128</v>
      </c>
      <c r="C916" s="69" t="s">
        <v>120</v>
      </c>
      <c r="D916" s="69"/>
      <c r="E916" s="70">
        <v>813574.36</v>
      </c>
      <c r="F916" s="70">
        <v>813574.36</v>
      </c>
      <c r="G916" s="70">
        <v>813574.36</v>
      </c>
    </row>
    <row r="917" spans="1:10" ht="46.8" x14ac:dyDescent="0.35">
      <c r="A917" s="68" t="s">
        <v>411</v>
      </c>
      <c r="B917" s="69" t="s">
        <v>128</v>
      </c>
      <c r="C917" s="69" t="s">
        <v>412</v>
      </c>
      <c r="D917" s="69"/>
      <c r="E917" s="70">
        <v>5113.6400000000003</v>
      </c>
      <c r="F917" s="70">
        <v>5113.6400000000003</v>
      </c>
      <c r="G917" s="70">
        <v>5113.6400000000003</v>
      </c>
    </row>
    <row r="918" spans="1:10" ht="78" x14ac:dyDescent="0.35">
      <c r="A918" s="68" t="s">
        <v>127</v>
      </c>
      <c r="B918" s="69" t="s">
        <v>128</v>
      </c>
      <c r="C918" s="69" t="s">
        <v>412</v>
      </c>
      <c r="D918" s="69" t="s">
        <v>129</v>
      </c>
      <c r="E918" s="70">
        <v>5113.6400000000003</v>
      </c>
      <c r="F918" s="70">
        <v>5113.6400000000003</v>
      </c>
      <c r="G918" s="70">
        <v>5113.6400000000003</v>
      </c>
    </row>
    <row r="919" spans="1:10" ht="62.4" x14ac:dyDescent="0.35">
      <c r="A919" s="68" t="s">
        <v>413</v>
      </c>
      <c r="B919" s="69" t="s">
        <v>128</v>
      </c>
      <c r="C919" s="69" t="s">
        <v>414</v>
      </c>
      <c r="D919" s="69"/>
      <c r="E919" s="70">
        <v>82570.02</v>
      </c>
      <c r="F919" s="70">
        <v>82570.02</v>
      </c>
      <c r="G919" s="70">
        <v>82570.02</v>
      </c>
    </row>
    <row r="920" spans="1:10" ht="78" x14ac:dyDescent="0.35">
      <c r="A920" s="68" t="s">
        <v>127</v>
      </c>
      <c r="B920" s="69" t="s">
        <v>128</v>
      </c>
      <c r="C920" s="69" t="s">
        <v>414</v>
      </c>
      <c r="D920" s="69" t="s">
        <v>129</v>
      </c>
      <c r="E920" s="70">
        <v>82570.02</v>
      </c>
      <c r="F920" s="70">
        <v>82570.02</v>
      </c>
      <c r="G920" s="70">
        <v>82570.02</v>
      </c>
    </row>
    <row r="921" spans="1:10" ht="62.4" x14ac:dyDescent="0.35">
      <c r="A921" s="68" t="s">
        <v>373</v>
      </c>
      <c r="B921" s="69" t="s">
        <v>128</v>
      </c>
      <c r="C921" s="69" t="s">
        <v>374</v>
      </c>
      <c r="D921" s="69"/>
      <c r="E921" s="70">
        <v>340761.61</v>
      </c>
      <c r="F921" s="70">
        <v>340761.61</v>
      </c>
      <c r="G921" s="70">
        <v>340761.61</v>
      </c>
    </row>
    <row r="922" spans="1:10" ht="78" x14ac:dyDescent="0.35">
      <c r="A922" s="68" t="s">
        <v>127</v>
      </c>
      <c r="B922" s="69" t="s">
        <v>128</v>
      </c>
      <c r="C922" s="69" t="s">
        <v>374</v>
      </c>
      <c r="D922" s="69" t="s">
        <v>129</v>
      </c>
      <c r="E922" s="70">
        <v>340761.61</v>
      </c>
      <c r="F922" s="70">
        <v>340761.61</v>
      </c>
      <c r="G922" s="70">
        <v>340761.61</v>
      </c>
    </row>
    <row r="923" spans="1:10" ht="46.8" x14ac:dyDescent="0.35">
      <c r="A923" s="68" t="s">
        <v>121</v>
      </c>
      <c r="B923" s="69" t="s">
        <v>128</v>
      </c>
      <c r="C923" s="69" t="s">
        <v>122</v>
      </c>
      <c r="D923" s="69"/>
      <c r="E923" s="70">
        <v>176180.54</v>
      </c>
      <c r="F923" s="70">
        <v>176180.54</v>
      </c>
      <c r="G923" s="70">
        <v>176180.54</v>
      </c>
    </row>
    <row r="924" spans="1:10" ht="78" x14ac:dyDescent="0.35">
      <c r="A924" s="68" t="s">
        <v>127</v>
      </c>
      <c r="B924" s="69" t="s">
        <v>128</v>
      </c>
      <c r="C924" s="69" t="s">
        <v>122</v>
      </c>
      <c r="D924" s="69" t="s">
        <v>129</v>
      </c>
      <c r="E924" s="70">
        <v>176180.54</v>
      </c>
      <c r="F924" s="70">
        <v>176180.54</v>
      </c>
      <c r="G924" s="70">
        <v>176180.54</v>
      </c>
    </row>
    <row r="925" spans="1:10" x14ac:dyDescent="0.35">
      <c r="A925" s="68" t="s">
        <v>140</v>
      </c>
      <c r="B925" s="69" t="s">
        <v>128</v>
      </c>
      <c r="C925" s="69" t="s">
        <v>141</v>
      </c>
      <c r="D925" s="69"/>
      <c r="E925" s="70">
        <v>208948.54</v>
      </c>
      <c r="F925" s="70">
        <v>208948.54</v>
      </c>
      <c r="G925" s="70">
        <v>208948.54</v>
      </c>
    </row>
    <row r="926" spans="1:10" ht="78" x14ac:dyDescent="0.35">
      <c r="A926" s="68" t="s">
        <v>127</v>
      </c>
      <c r="B926" s="69" t="s">
        <v>128</v>
      </c>
      <c r="C926" s="69" t="s">
        <v>141</v>
      </c>
      <c r="D926" s="69" t="s">
        <v>129</v>
      </c>
      <c r="E926" s="70">
        <v>208948.54</v>
      </c>
      <c r="F926" s="70">
        <v>208948.54</v>
      </c>
      <c r="G926" s="70">
        <v>208948.54</v>
      </c>
    </row>
    <row r="927" spans="1:10" x14ac:dyDescent="0.35">
      <c r="A927" s="68" t="s">
        <v>157</v>
      </c>
      <c r="B927" s="69" t="s">
        <v>128</v>
      </c>
      <c r="C927" s="69" t="s">
        <v>158</v>
      </c>
      <c r="D927" s="69"/>
      <c r="E927" s="70">
        <v>249339.9</v>
      </c>
      <c r="F927" s="70">
        <v>249339.9</v>
      </c>
      <c r="G927" s="70">
        <v>249339.9</v>
      </c>
      <c r="H927" s="64"/>
      <c r="I927" s="64"/>
      <c r="J927" s="64"/>
    </row>
    <row r="928" spans="1:10" x14ac:dyDescent="0.35">
      <c r="A928" s="68" t="s">
        <v>509</v>
      </c>
      <c r="B928" s="69" t="s">
        <v>128</v>
      </c>
      <c r="C928" s="69" t="s">
        <v>510</v>
      </c>
      <c r="D928" s="69"/>
      <c r="E928" s="70">
        <v>58842.55</v>
      </c>
      <c r="F928" s="70">
        <v>58842.55</v>
      </c>
      <c r="G928" s="70">
        <v>58842.55</v>
      </c>
    </row>
    <row r="929" spans="1:7" ht="78" x14ac:dyDescent="0.35">
      <c r="A929" s="68" t="s">
        <v>127</v>
      </c>
      <c r="B929" s="69" t="s">
        <v>128</v>
      </c>
      <c r="C929" s="69" t="s">
        <v>510</v>
      </c>
      <c r="D929" s="69" t="s">
        <v>129</v>
      </c>
      <c r="E929" s="70">
        <v>58842.55</v>
      </c>
      <c r="F929" s="70">
        <v>58842.55</v>
      </c>
      <c r="G929" s="70">
        <v>58842.55</v>
      </c>
    </row>
    <row r="930" spans="1:7" x14ac:dyDescent="0.35">
      <c r="A930" s="68" t="s">
        <v>187</v>
      </c>
      <c r="B930" s="69" t="s">
        <v>128</v>
      </c>
      <c r="C930" s="69" t="s">
        <v>188</v>
      </c>
      <c r="D930" s="69"/>
      <c r="E930" s="70">
        <v>190497.35</v>
      </c>
      <c r="F930" s="70">
        <v>190497.35</v>
      </c>
      <c r="G930" s="70">
        <v>190497.35</v>
      </c>
    </row>
    <row r="931" spans="1:7" ht="78" x14ac:dyDescent="0.35">
      <c r="A931" s="68" t="s">
        <v>127</v>
      </c>
      <c r="B931" s="69" t="s">
        <v>128</v>
      </c>
      <c r="C931" s="69" t="s">
        <v>188</v>
      </c>
      <c r="D931" s="69" t="s">
        <v>129</v>
      </c>
      <c r="E931" s="70">
        <v>190497.35</v>
      </c>
      <c r="F931" s="70">
        <v>190497.35</v>
      </c>
      <c r="G931" s="70">
        <v>190497.35</v>
      </c>
    </row>
    <row r="932" spans="1:7" x14ac:dyDescent="0.35">
      <c r="A932" s="68" t="s">
        <v>190</v>
      </c>
      <c r="B932" s="69" t="s">
        <v>128</v>
      </c>
      <c r="C932" s="69" t="s">
        <v>191</v>
      </c>
      <c r="D932" s="69"/>
      <c r="E932" s="70">
        <v>194221.52</v>
      </c>
      <c r="F932" s="70">
        <v>194221.52</v>
      </c>
      <c r="G932" s="70">
        <v>194221.52</v>
      </c>
    </row>
    <row r="933" spans="1:7" ht="31.2" x14ac:dyDescent="0.35">
      <c r="A933" s="68" t="s">
        <v>311</v>
      </c>
      <c r="B933" s="69" t="s">
        <v>128</v>
      </c>
      <c r="C933" s="69" t="s">
        <v>312</v>
      </c>
      <c r="D933" s="69"/>
      <c r="E933" s="70">
        <v>194221.52</v>
      </c>
      <c r="F933" s="70">
        <v>194221.52</v>
      </c>
      <c r="G933" s="70">
        <v>194221.52</v>
      </c>
    </row>
    <row r="934" spans="1:7" ht="78" x14ac:dyDescent="0.35">
      <c r="A934" s="68" t="s">
        <v>127</v>
      </c>
      <c r="B934" s="69" t="s">
        <v>128</v>
      </c>
      <c r="C934" s="69" t="s">
        <v>312</v>
      </c>
      <c r="D934" s="69" t="s">
        <v>129</v>
      </c>
      <c r="E934" s="70">
        <v>194221.52</v>
      </c>
      <c r="F934" s="70">
        <v>194221.52</v>
      </c>
      <c r="G934" s="70">
        <v>194221.52</v>
      </c>
    </row>
    <row r="935" spans="1:7" x14ac:dyDescent="0.35">
      <c r="A935" s="68" t="s">
        <v>162</v>
      </c>
      <c r="B935" s="69" t="s">
        <v>128</v>
      </c>
      <c r="C935" s="69" t="s">
        <v>163</v>
      </c>
      <c r="D935" s="69"/>
      <c r="E935" s="70">
        <v>83176.17</v>
      </c>
      <c r="F935" s="70">
        <v>83176.160000000003</v>
      </c>
      <c r="G935" s="70">
        <v>83175.899999999994</v>
      </c>
    </row>
    <row r="936" spans="1:7" x14ac:dyDescent="0.35">
      <c r="A936" s="68" t="s">
        <v>439</v>
      </c>
      <c r="B936" s="69" t="s">
        <v>128</v>
      </c>
      <c r="C936" s="69" t="s">
        <v>440</v>
      </c>
      <c r="D936" s="69"/>
      <c r="E936" s="70">
        <v>83176.179999999993</v>
      </c>
      <c r="F936" s="70">
        <v>83176.160000000003</v>
      </c>
      <c r="G936" s="70">
        <v>83175.899999999994</v>
      </c>
    </row>
    <row r="937" spans="1:7" ht="78" x14ac:dyDescent="0.35">
      <c r="A937" s="68" t="s">
        <v>127</v>
      </c>
      <c r="B937" s="69" t="s">
        <v>128</v>
      </c>
      <c r="C937" s="69" t="s">
        <v>440</v>
      </c>
      <c r="D937" s="69" t="s">
        <v>129</v>
      </c>
      <c r="E937" s="70">
        <v>83176.179999999993</v>
      </c>
      <c r="F937" s="70">
        <v>83176.160000000003</v>
      </c>
      <c r="G937" s="70">
        <v>83175.899999999994</v>
      </c>
    </row>
    <row r="938" spans="1:7" x14ac:dyDescent="0.35">
      <c r="A938" s="68" t="s">
        <v>354</v>
      </c>
      <c r="B938" s="69" t="s">
        <v>128</v>
      </c>
      <c r="C938" s="69" t="s">
        <v>355</v>
      </c>
      <c r="D938" s="69"/>
      <c r="E938" s="70">
        <v>99119.17</v>
      </c>
      <c r="F938" s="70">
        <v>99119.17</v>
      </c>
      <c r="G938" s="70">
        <v>99119.17</v>
      </c>
    </row>
    <row r="939" spans="1:7" x14ac:dyDescent="0.35">
      <c r="A939" s="68" t="s">
        <v>489</v>
      </c>
      <c r="B939" s="69" t="s">
        <v>128</v>
      </c>
      <c r="C939" s="69" t="s">
        <v>490</v>
      </c>
      <c r="D939" s="69"/>
      <c r="E939" s="70">
        <v>99119.17</v>
      </c>
      <c r="F939" s="70">
        <v>99119.17</v>
      </c>
      <c r="G939" s="70">
        <v>99119.17</v>
      </c>
    </row>
    <row r="940" spans="1:7" ht="78" x14ac:dyDescent="0.35">
      <c r="A940" s="68" t="s">
        <v>127</v>
      </c>
      <c r="B940" s="69" t="s">
        <v>128</v>
      </c>
      <c r="C940" s="69" t="s">
        <v>490</v>
      </c>
      <c r="D940" s="69" t="s">
        <v>129</v>
      </c>
      <c r="E940" s="70">
        <v>99119.17</v>
      </c>
      <c r="F940" s="70">
        <v>99119.17</v>
      </c>
      <c r="G940" s="70">
        <v>99119.17</v>
      </c>
    </row>
    <row r="941" spans="1:7" ht="46.8" x14ac:dyDescent="0.35">
      <c r="A941" s="68" t="s">
        <v>671</v>
      </c>
      <c r="B941" s="69" t="s">
        <v>130</v>
      </c>
      <c r="C941" s="69"/>
      <c r="D941" s="69"/>
      <c r="E941" s="70">
        <v>31231.59</v>
      </c>
      <c r="F941" s="70">
        <v>29773.8</v>
      </c>
      <c r="G941" s="70">
        <v>29572.36</v>
      </c>
    </row>
    <row r="942" spans="1:7" x14ac:dyDescent="0.35">
      <c r="A942" s="68" t="s">
        <v>119</v>
      </c>
      <c r="B942" s="69" t="s">
        <v>130</v>
      </c>
      <c r="C942" s="69" t="s">
        <v>120</v>
      </c>
      <c r="D942" s="69"/>
      <c r="E942" s="70">
        <v>17636.16</v>
      </c>
      <c r="F942" s="70">
        <v>17086.259999999998</v>
      </c>
      <c r="G942" s="70">
        <v>16868.07</v>
      </c>
    </row>
    <row r="943" spans="1:7" ht="62.4" x14ac:dyDescent="0.35">
      <c r="A943" s="68" t="s">
        <v>413</v>
      </c>
      <c r="B943" s="69" t="s">
        <v>130</v>
      </c>
      <c r="C943" s="69" t="s">
        <v>414</v>
      </c>
      <c r="D943" s="69"/>
      <c r="E943" s="70">
        <v>4074.8</v>
      </c>
      <c r="F943" s="70">
        <v>4074.8</v>
      </c>
      <c r="G943" s="70">
        <v>4074.8</v>
      </c>
    </row>
    <row r="944" spans="1:7" ht="78" x14ac:dyDescent="0.35">
      <c r="A944" s="68" t="s">
        <v>127</v>
      </c>
      <c r="B944" s="69" t="s">
        <v>130</v>
      </c>
      <c r="C944" s="69" t="s">
        <v>414</v>
      </c>
      <c r="D944" s="69" t="s">
        <v>129</v>
      </c>
      <c r="E944" s="70">
        <v>1000</v>
      </c>
      <c r="F944" s="70">
        <v>1000</v>
      </c>
      <c r="G944" s="70">
        <v>1000</v>
      </c>
    </row>
    <row r="945" spans="1:7" ht="31.2" x14ac:dyDescent="0.35">
      <c r="A945" s="68" t="s">
        <v>131</v>
      </c>
      <c r="B945" s="69" t="s">
        <v>130</v>
      </c>
      <c r="C945" s="69" t="s">
        <v>414</v>
      </c>
      <c r="D945" s="69" t="s">
        <v>132</v>
      </c>
      <c r="E945" s="70">
        <v>3074.8</v>
      </c>
      <c r="F945" s="70">
        <v>3074.8</v>
      </c>
      <c r="G945" s="70">
        <v>3074.8</v>
      </c>
    </row>
    <row r="946" spans="1:7" ht="62.4" x14ac:dyDescent="0.35">
      <c r="A946" s="68" t="s">
        <v>373</v>
      </c>
      <c r="B946" s="69" t="s">
        <v>130</v>
      </c>
      <c r="C946" s="69" t="s">
        <v>374</v>
      </c>
      <c r="D946" s="69"/>
      <c r="E946" s="70">
        <v>6521.78</v>
      </c>
      <c r="F946" s="70">
        <v>5855.48</v>
      </c>
      <c r="G946" s="70">
        <v>5857.28</v>
      </c>
    </row>
    <row r="947" spans="1:7" ht="78" x14ac:dyDescent="0.35">
      <c r="A947" s="68" t="s">
        <v>127</v>
      </c>
      <c r="B947" s="69" t="s">
        <v>130</v>
      </c>
      <c r="C947" s="69" t="s">
        <v>374</v>
      </c>
      <c r="D947" s="69" t="s">
        <v>129</v>
      </c>
      <c r="E947" s="70">
        <v>867.2</v>
      </c>
      <c r="F947" s="70">
        <v>867.2</v>
      </c>
      <c r="G947" s="70">
        <v>867.2</v>
      </c>
    </row>
    <row r="948" spans="1:7" ht="31.2" x14ac:dyDescent="0.35">
      <c r="A948" s="68" t="s">
        <v>131</v>
      </c>
      <c r="B948" s="69" t="s">
        <v>130</v>
      </c>
      <c r="C948" s="69" t="s">
        <v>374</v>
      </c>
      <c r="D948" s="69" t="s">
        <v>132</v>
      </c>
      <c r="E948" s="70">
        <v>5654.58</v>
      </c>
      <c r="F948" s="70">
        <v>4988.28</v>
      </c>
      <c r="G948" s="70">
        <v>4990.08</v>
      </c>
    </row>
    <row r="949" spans="1:7" ht="46.8" x14ac:dyDescent="0.35">
      <c r="A949" s="68" t="s">
        <v>121</v>
      </c>
      <c r="B949" s="69" t="s">
        <v>130</v>
      </c>
      <c r="C949" s="69" t="s">
        <v>122</v>
      </c>
      <c r="D949" s="69"/>
      <c r="E949" s="70">
        <v>3444.52</v>
      </c>
      <c r="F949" s="70">
        <v>3560.93</v>
      </c>
      <c r="G949" s="70">
        <v>3340.94</v>
      </c>
    </row>
    <row r="950" spans="1:7" ht="78" x14ac:dyDescent="0.35">
      <c r="A950" s="68" t="s">
        <v>127</v>
      </c>
      <c r="B950" s="69" t="s">
        <v>130</v>
      </c>
      <c r="C950" s="69" t="s">
        <v>122</v>
      </c>
      <c r="D950" s="69" t="s">
        <v>129</v>
      </c>
      <c r="E950" s="70">
        <v>559.9</v>
      </c>
      <c r="F950" s="70">
        <v>559.9</v>
      </c>
      <c r="G950" s="70">
        <v>559.9</v>
      </c>
    </row>
    <row r="951" spans="1:7" ht="31.2" x14ac:dyDescent="0.35">
      <c r="A951" s="68" t="s">
        <v>131</v>
      </c>
      <c r="B951" s="69" t="s">
        <v>130</v>
      </c>
      <c r="C951" s="69" t="s">
        <v>122</v>
      </c>
      <c r="D951" s="69" t="s">
        <v>132</v>
      </c>
      <c r="E951" s="70">
        <v>2884.62</v>
      </c>
      <c r="F951" s="70">
        <v>3001.03</v>
      </c>
      <c r="G951" s="70">
        <v>2781.04</v>
      </c>
    </row>
    <row r="952" spans="1:7" x14ac:dyDescent="0.35">
      <c r="A952" s="68" t="s">
        <v>140</v>
      </c>
      <c r="B952" s="69" t="s">
        <v>130</v>
      </c>
      <c r="C952" s="69" t="s">
        <v>141</v>
      </c>
      <c r="D952" s="69"/>
      <c r="E952" s="70">
        <v>3595.05</v>
      </c>
      <c r="F952" s="70">
        <v>3595.05</v>
      </c>
      <c r="G952" s="70">
        <v>3595.05</v>
      </c>
    </row>
    <row r="953" spans="1:7" ht="78" x14ac:dyDescent="0.35">
      <c r="A953" s="68" t="s">
        <v>127</v>
      </c>
      <c r="B953" s="69" t="s">
        <v>130</v>
      </c>
      <c r="C953" s="69" t="s">
        <v>141</v>
      </c>
      <c r="D953" s="69" t="s">
        <v>129</v>
      </c>
      <c r="E953" s="70">
        <v>172.5</v>
      </c>
      <c r="F953" s="70">
        <v>172.5</v>
      </c>
      <c r="G953" s="70">
        <v>172.5</v>
      </c>
    </row>
    <row r="954" spans="1:7" ht="31.2" x14ac:dyDescent="0.35">
      <c r="A954" s="68" t="s">
        <v>131</v>
      </c>
      <c r="B954" s="69" t="s">
        <v>130</v>
      </c>
      <c r="C954" s="69" t="s">
        <v>141</v>
      </c>
      <c r="D954" s="69" t="s">
        <v>132</v>
      </c>
      <c r="E954" s="70">
        <v>3422.55</v>
      </c>
      <c r="F954" s="70">
        <v>3422.55</v>
      </c>
      <c r="G954" s="70">
        <v>3422.55</v>
      </c>
    </row>
    <row r="955" spans="1:7" x14ac:dyDescent="0.35">
      <c r="A955" s="68" t="s">
        <v>157</v>
      </c>
      <c r="B955" s="69" t="s">
        <v>130</v>
      </c>
      <c r="C955" s="69" t="s">
        <v>158</v>
      </c>
      <c r="D955" s="69"/>
      <c r="E955" s="70">
        <v>4524.7</v>
      </c>
      <c r="F955" s="70">
        <v>4524.7</v>
      </c>
      <c r="G955" s="70">
        <v>4524.7</v>
      </c>
    </row>
    <row r="956" spans="1:7" x14ac:dyDescent="0.35">
      <c r="A956" s="68" t="s">
        <v>509</v>
      </c>
      <c r="B956" s="69" t="s">
        <v>130</v>
      </c>
      <c r="C956" s="69" t="s">
        <v>510</v>
      </c>
      <c r="D956" s="69"/>
      <c r="E956" s="70">
        <v>868.62</v>
      </c>
      <c r="F956" s="70">
        <v>868.62</v>
      </c>
      <c r="G956" s="70">
        <v>868.62</v>
      </c>
    </row>
    <row r="957" spans="1:7" ht="78" x14ac:dyDescent="0.35">
      <c r="A957" s="68" t="s">
        <v>127</v>
      </c>
      <c r="B957" s="69" t="s">
        <v>130</v>
      </c>
      <c r="C957" s="69" t="s">
        <v>510</v>
      </c>
      <c r="D957" s="69" t="s">
        <v>129</v>
      </c>
      <c r="E957" s="70">
        <v>100</v>
      </c>
      <c r="F957" s="70">
        <v>100</v>
      </c>
      <c r="G957" s="70">
        <v>100</v>
      </c>
    </row>
    <row r="958" spans="1:7" ht="31.2" x14ac:dyDescent="0.35">
      <c r="A958" s="68" t="s">
        <v>131</v>
      </c>
      <c r="B958" s="69" t="s">
        <v>130</v>
      </c>
      <c r="C958" s="69" t="s">
        <v>510</v>
      </c>
      <c r="D958" s="69" t="s">
        <v>132</v>
      </c>
      <c r="E958" s="70">
        <v>768.62</v>
      </c>
      <c r="F958" s="70">
        <v>768.62</v>
      </c>
      <c r="G958" s="70">
        <v>768.62</v>
      </c>
    </row>
    <row r="959" spans="1:7" x14ac:dyDescent="0.35">
      <c r="A959" s="68" t="s">
        <v>187</v>
      </c>
      <c r="B959" s="69" t="s">
        <v>130</v>
      </c>
      <c r="C959" s="69" t="s">
        <v>188</v>
      </c>
      <c r="D959" s="69"/>
      <c r="E959" s="70">
        <v>3656.08</v>
      </c>
      <c r="F959" s="70">
        <v>3656.08</v>
      </c>
      <c r="G959" s="70">
        <v>3656.08</v>
      </c>
    </row>
    <row r="960" spans="1:7" ht="78" x14ac:dyDescent="0.35">
      <c r="A960" s="68" t="s">
        <v>127</v>
      </c>
      <c r="B960" s="69" t="s">
        <v>130</v>
      </c>
      <c r="C960" s="69" t="s">
        <v>188</v>
      </c>
      <c r="D960" s="69" t="s">
        <v>129</v>
      </c>
      <c r="E960" s="70">
        <v>310.2</v>
      </c>
      <c r="F960" s="70">
        <v>310.2</v>
      </c>
      <c r="G960" s="70">
        <v>310.2</v>
      </c>
    </row>
    <row r="961" spans="1:7" ht="31.2" x14ac:dyDescent="0.35">
      <c r="A961" s="68" t="s">
        <v>131</v>
      </c>
      <c r="B961" s="69" t="s">
        <v>130</v>
      </c>
      <c r="C961" s="69" t="s">
        <v>188</v>
      </c>
      <c r="D961" s="69" t="s">
        <v>132</v>
      </c>
      <c r="E961" s="70">
        <v>3345.88</v>
      </c>
      <c r="F961" s="70">
        <v>3345.88</v>
      </c>
      <c r="G961" s="70">
        <v>3345.88</v>
      </c>
    </row>
    <row r="962" spans="1:7" x14ac:dyDescent="0.35">
      <c r="A962" s="68" t="s">
        <v>190</v>
      </c>
      <c r="B962" s="69" t="s">
        <v>130</v>
      </c>
      <c r="C962" s="69" t="s">
        <v>191</v>
      </c>
      <c r="D962" s="69"/>
      <c r="E962" s="70">
        <v>3971.05</v>
      </c>
      <c r="F962" s="70">
        <v>3307.05</v>
      </c>
      <c r="G962" s="70">
        <v>3307.05</v>
      </c>
    </row>
    <row r="963" spans="1:7" ht="31.2" x14ac:dyDescent="0.35">
      <c r="A963" s="68" t="s">
        <v>311</v>
      </c>
      <c r="B963" s="69" t="s">
        <v>130</v>
      </c>
      <c r="C963" s="69" t="s">
        <v>312</v>
      </c>
      <c r="D963" s="69"/>
      <c r="E963" s="70">
        <v>3971.05</v>
      </c>
      <c r="F963" s="70">
        <v>3307.05</v>
      </c>
      <c r="G963" s="70">
        <v>3307.05</v>
      </c>
    </row>
    <row r="964" spans="1:7" ht="78" x14ac:dyDescent="0.35">
      <c r="A964" s="68" t="s">
        <v>127</v>
      </c>
      <c r="B964" s="69" t="s">
        <v>130</v>
      </c>
      <c r="C964" s="69" t="s">
        <v>312</v>
      </c>
      <c r="D964" s="69" t="s">
        <v>129</v>
      </c>
      <c r="E964" s="70">
        <v>10</v>
      </c>
      <c r="F964" s="70">
        <v>10</v>
      </c>
      <c r="G964" s="70">
        <v>10</v>
      </c>
    </row>
    <row r="965" spans="1:7" ht="31.2" x14ac:dyDescent="0.35">
      <c r="A965" s="68" t="s">
        <v>131</v>
      </c>
      <c r="B965" s="69" t="s">
        <v>130</v>
      </c>
      <c r="C965" s="69" t="s">
        <v>312</v>
      </c>
      <c r="D965" s="69" t="s">
        <v>132</v>
      </c>
      <c r="E965" s="70">
        <v>3961.05</v>
      </c>
      <c r="F965" s="70">
        <v>3297.05</v>
      </c>
      <c r="G965" s="70">
        <v>3297.05</v>
      </c>
    </row>
    <row r="966" spans="1:7" x14ac:dyDescent="0.35">
      <c r="A966" s="68" t="s">
        <v>162</v>
      </c>
      <c r="B966" s="69" t="s">
        <v>130</v>
      </c>
      <c r="C966" s="69" t="s">
        <v>163</v>
      </c>
      <c r="D966" s="69"/>
      <c r="E966" s="70">
        <v>3512.4</v>
      </c>
      <c r="F966" s="70">
        <v>3268.5</v>
      </c>
      <c r="G966" s="70">
        <v>3285.25</v>
      </c>
    </row>
    <row r="967" spans="1:7" ht="31.2" x14ac:dyDescent="0.35">
      <c r="A967" s="68" t="s">
        <v>164</v>
      </c>
      <c r="B967" s="69" t="s">
        <v>130</v>
      </c>
      <c r="C967" s="69" t="s">
        <v>165</v>
      </c>
      <c r="D967" s="69"/>
      <c r="E967" s="70">
        <v>1815.6</v>
      </c>
      <c r="F967" s="70">
        <v>1571.7</v>
      </c>
      <c r="G967" s="70">
        <v>1588.45</v>
      </c>
    </row>
    <row r="968" spans="1:7" ht="31.2" x14ac:dyDescent="0.35">
      <c r="A968" s="68" t="s">
        <v>131</v>
      </c>
      <c r="B968" s="69" t="s">
        <v>130</v>
      </c>
      <c r="C968" s="69" t="s">
        <v>165</v>
      </c>
      <c r="D968" s="69" t="s">
        <v>132</v>
      </c>
      <c r="E968" s="70">
        <v>1815.6</v>
      </c>
      <c r="F968" s="70">
        <v>1571.7</v>
      </c>
      <c r="G968" s="70">
        <v>1588.45</v>
      </c>
    </row>
    <row r="969" spans="1:7" x14ac:dyDescent="0.35">
      <c r="A969" s="68" t="s">
        <v>439</v>
      </c>
      <c r="B969" s="69" t="s">
        <v>130</v>
      </c>
      <c r="C969" s="69" t="s">
        <v>440</v>
      </c>
      <c r="D969" s="69"/>
      <c r="E969" s="70">
        <v>1696.8</v>
      </c>
      <c r="F969" s="70">
        <v>1696.8</v>
      </c>
      <c r="G969" s="70">
        <v>1696.8</v>
      </c>
    </row>
    <row r="970" spans="1:7" ht="78" x14ac:dyDescent="0.35">
      <c r="A970" s="68" t="s">
        <v>127</v>
      </c>
      <c r="B970" s="69" t="s">
        <v>130</v>
      </c>
      <c r="C970" s="69" t="s">
        <v>440</v>
      </c>
      <c r="D970" s="69" t="s">
        <v>129</v>
      </c>
      <c r="E970" s="70">
        <v>20.2</v>
      </c>
      <c r="F970" s="70">
        <v>20.2</v>
      </c>
      <c r="G970" s="70">
        <v>20.2</v>
      </c>
    </row>
    <row r="971" spans="1:7" ht="31.2" x14ac:dyDescent="0.35">
      <c r="A971" s="68" t="s">
        <v>131</v>
      </c>
      <c r="B971" s="69" t="s">
        <v>130</v>
      </c>
      <c r="C971" s="69" t="s">
        <v>440</v>
      </c>
      <c r="D971" s="69" t="s">
        <v>132</v>
      </c>
      <c r="E971" s="70">
        <v>1676.6</v>
      </c>
      <c r="F971" s="70">
        <v>1676.6</v>
      </c>
      <c r="G971" s="70">
        <v>1676.6</v>
      </c>
    </row>
    <row r="972" spans="1:7" x14ac:dyDescent="0.35">
      <c r="A972" s="68" t="s">
        <v>354</v>
      </c>
      <c r="B972" s="69" t="s">
        <v>130</v>
      </c>
      <c r="C972" s="69" t="s">
        <v>355</v>
      </c>
      <c r="D972" s="69"/>
      <c r="E972" s="70">
        <v>1587.28</v>
      </c>
      <c r="F972" s="70">
        <v>1587.28</v>
      </c>
      <c r="G972" s="70">
        <v>1587.28</v>
      </c>
    </row>
    <row r="973" spans="1:7" x14ac:dyDescent="0.35">
      <c r="A973" s="68" t="s">
        <v>489</v>
      </c>
      <c r="B973" s="69" t="s">
        <v>130</v>
      </c>
      <c r="C973" s="69" t="s">
        <v>490</v>
      </c>
      <c r="D973" s="69"/>
      <c r="E973" s="70">
        <v>1587.28</v>
      </c>
      <c r="F973" s="70">
        <v>1587.28</v>
      </c>
      <c r="G973" s="70">
        <v>1587.28</v>
      </c>
    </row>
    <row r="974" spans="1:7" ht="78" x14ac:dyDescent="0.35">
      <c r="A974" s="68" t="s">
        <v>127</v>
      </c>
      <c r="B974" s="69" t="s">
        <v>130</v>
      </c>
      <c r="C974" s="69" t="s">
        <v>490</v>
      </c>
      <c r="D974" s="69" t="s">
        <v>129</v>
      </c>
      <c r="E974" s="70">
        <v>200</v>
      </c>
      <c r="F974" s="70">
        <v>200</v>
      </c>
      <c r="G974" s="70">
        <v>200</v>
      </c>
    </row>
    <row r="975" spans="1:7" ht="31.2" x14ac:dyDescent="0.35">
      <c r="A975" s="68" t="s">
        <v>131</v>
      </c>
      <c r="B975" s="69" t="s">
        <v>130</v>
      </c>
      <c r="C975" s="69" t="s">
        <v>490</v>
      </c>
      <c r="D975" s="69" t="s">
        <v>132</v>
      </c>
      <c r="E975" s="70">
        <v>1387.28</v>
      </c>
      <c r="F975" s="70">
        <v>1387.28</v>
      </c>
      <c r="G975" s="70">
        <v>1387.28</v>
      </c>
    </row>
    <row r="976" spans="1:7" ht="31.2" x14ac:dyDescent="0.35">
      <c r="A976" s="68" t="s">
        <v>672</v>
      </c>
      <c r="B976" s="69" t="s">
        <v>415</v>
      </c>
      <c r="C976" s="69"/>
      <c r="D976" s="69"/>
      <c r="E976" s="70">
        <v>4032</v>
      </c>
      <c r="F976" s="70">
        <v>4032</v>
      </c>
      <c r="G976" s="70">
        <v>4032</v>
      </c>
    </row>
    <row r="977" spans="1:7" x14ac:dyDescent="0.35">
      <c r="A977" s="68" t="s">
        <v>119</v>
      </c>
      <c r="B977" s="69" t="s">
        <v>415</v>
      </c>
      <c r="C977" s="69" t="s">
        <v>120</v>
      </c>
      <c r="D977" s="69"/>
      <c r="E977" s="70">
        <v>4032</v>
      </c>
      <c r="F977" s="70">
        <v>4032</v>
      </c>
      <c r="G977" s="70">
        <v>4032</v>
      </c>
    </row>
    <row r="978" spans="1:7" ht="62.4" x14ac:dyDescent="0.35">
      <c r="A978" s="68" t="s">
        <v>413</v>
      </c>
      <c r="B978" s="69" t="s">
        <v>415</v>
      </c>
      <c r="C978" s="69" t="s">
        <v>414</v>
      </c>
      <c r="D978" s="69"/>
      <c r="E978" s="70">
        <v>4032</v>
      </c>
      <c r="F978" s="70">
        <v>4032</v>
      </c>
      <c r="G978" s="70">
        <v>4032</v>
      </c>
    </row>
    <row r="979" spans="1:7" ht="78" x14ac:dyDescent="0.35">
      <c r="A979" s="68" t="s">
        <v>127</v>
      </c>
      <c r="B979" s="69" t="s">
        <v>415</v>
      </c>
      <c r="C979" s="69" t="s">
        <v>414</v>
      </c>
      <c r="D979" s="69" t="s">
        <v>129</v>
      </c>
      <c r="E979" s="70">
        <v>4032</v>
      </c>
      <c r="F979" s="70">
        <v>4032</v>
      </c>
      <c r="G979" s="70">
        <v>4032</v>
      </c>
    </row>
    <row r="980" spans="1:7" ht="62.4" x14ac:dyDescent="0.35">
      <c r="A980" s="68" t="s">
        <v>673</v>
      </c>
      <c r="B980" s="69" t="s">
        <v>378</v>
      </c>
      <c r="C980" s="69"/>
      <c r="D980" s="69"/>
      <c r="E980" s="70">
        <v>246.4</v>
      </c>
      <c r="F980" s="70">
        <v>427.85</v>
      </c>
      <c r="G980" s="70">
        <v>228.1</v>
      </c>
    </row>
    <row r="981" spans="1:7" x14ac:dyDescent="0.35">
      <c r="A981" s="68" t="s">
        <v>119</v>
      </c>
      <c r="B981" s="69" t="s">
        <v>378</v>
      </c>
      <c r="C981" s="69" t="s">
        <v>120</v>
      </c>
      <c r="D981" s="69"/>
      <c r="E981" s="70">
        <v>246.4</v>
      </c>
      <c r="F981" s="70">
        <v>427.85</v>
      </c>
      <c r="G981" s="70">
        <v>228.1</v>
      </c>
    </row>
    <row r="982" spans="1:7" x14ac:dyDescent="0.35">
      <c r="A982" s="68" t="s">
        <v>375</v>
      </c>
      <c r="B982" s="69" t="s">
        <v>378</v>
      </c>
      <c r="C982" s="69" t="s">
        <v>376</v>
      </c>
      <c r="D982" s="69"/>
      <c r="E982" s="70">
        <v>246.4</v>
      </c>
      <c r="F982" s="70">
        <v>427.85</v>
      </c>
      <c r="G982" s="70">
        <v>228.1</v>
      </c>
    </row>
    <row r="983" spans="1:7" ht="31.2" x14ac:dyDescent="0.35">
      <c r="A983" s="68" t="s">
        <v>131</v>
      </c>
      <c r="B983" s="69" t="s">
        <v>378</v>
      </c>
      <c r="C983" s="69" t="s">
        <v>376</v>
      </c>
      <c r="D983" s="69" t="s">
        <v>132</v>
      </c>
      <c r="E983" s="70">
        <v>246.4</v>
      </c>
      <c r="F983" s="70">
        <v>427.85</v>
      </c>
      <c r="G983" s="70">
        <v>228.1</v>
      </c>
    </row>
    <row r="984" spans="1:7" ht="51.75" customHeight="1" x14ac:dyDescent="0.35">
      <c r="A984" s="68" t="s">
        <v>674</v>
      </c>
      <c r="B984" s="69" t="s">
        <v>579</v>
      </c>
      <c r="C984" s="69"/>
      <c r="D984" s="69"/>
      <c r="E984" s="70">
        <v>730.49</v>
      </c>
      <c r="F984" s="70">
        <v>751.49</v>
      </c>
      <c r="G984" s="70">
        <v>817.38</v>
      </c>
    </row>
    <row r="985" spans="1:7" x14ac:dyDescent="0.35">
      <c r="A985" s="68" t="s">
        <v>162</v>
      </c>
      <c r="B985" s="69" t="s">
        <v>579</v>
      </c>
      <c r="C985" s="69" t="s">
        <v>163</v>
      </c>
      <c r="D985" s="69"/>
      <c r="E985" s="70">
        <v>730.49</v>
      </c>
      <c r="F985" s="70">
        <v>751.5</v>
      </c>
      <c r="G985" s="70">
        <v>817.39</v>
      </c>
    </row>
    <row r="986" spans="1:7" x14ac:dyDescent="0.35">
      <c r="A986" s="68" t="s">
        <v>439</v>
      </c>
      <c r="B986" s="69" t="s">
        <v>579</v>
      </c>
      <c r="C986" s="69" t="s">
        <v>440</v>
      </c>
      <c r="D986" s="69"/>
      <c r="E986" s="70">
        <v>730.49</v>
      </c>
      <c r="F986" s="70">
        <v>751.5</v>
      </c>
      <c r="G986" s="70">
        <v>817.39</v>
      </c>
    </row>
    <row r="987" spans="1:7" ht="78" x14ac:dyDescent="0.35">
      <c r="A987" s="68" t="s">
        <v>127</v>
      </c>
      <c r="B987" s="69" t="s">
        <v>579</v>
      </c>
      <c r="C987" s="69" t="s">
        <v>440</v>
      </c>
      <c r="D987" s="69" t="s">
        <v>129</v>
      </c>
      <c r="E987" s="70">
        <v>730.49</v>
      </c>
      <c r="F987" s="70">
        <v>751.5</v>
      </c>
      <c r="G987" s="70">
        <v>817.39</v>
      </c>
    </row>
    <row r="988" spans="1:7" ht="46.8" x14ac:dyDescent="0.35">
      <c r="A988" s="68" t="s">
        <v>675</v>
      </c>
      <c r="B988" s="69" t="s">
        <v>580</v>
      </c>
      <c r="C988" s="69"/>
      <c r="D988" s="69"/>
      <c r="E988" s="70">
        <v>1053.06</v>
      </c>
      <c r="F988" s="70">
        <v>1074.6099999999999</v>
      </c>
      <c r="G988" s="70">
        <v>1096.0999999999999</v>
      </c>
    </row>
    <row r="989" spans="1:7" x14ac:dyDescent="0.35">
      <c r="A989" s="68" t="s">
        <v>162</v>
      </c>
      <c r="B989" s="69" t="s">
        <v>580</v>
      </c>
      <c r="C989" s="69" t="s">
        <v>163</v>
      </c>
      <c r="D989" s="69"/>
      <c r="E989" s="70">
        <v>1053.06</v>
      </c>
      <c r="F989" s="70">
        <v>1074.6099999999999</v>
      </c>
      <c r="G989" s="70">
        <v>1096.0999999999999</v>
      </c>
    </row>
    <row r="990" spans="1:7" x14ac:dyDescent="0.35">
      <c r="A990" s="68" t="s">
        <v>439</v>
      </c>
      <c r="B990" s="69" t="s">
        <v>580</v>
      </c>
      <c r="C990" s="69" t="s">
        <v>440</v>
      </c>
      <c r="D990" s="69"/>
      <c r="E990" s="70">
        <v>1053.06</v>
      </c>
      <c r="F990" s="70">
        <v>1074.6099999999999</v>
      </c>
      <c r="G990" s="70">
        <v>1096.0999999999999</v>
      </c>
    </row>
    <row r="991" spans="1:7" ht="78" x14ac:dyDescent="0.35">
      <c r="A991" s="68" t="s">
        <v>127</v>
      </c>
      <c r="B991" s="69" t="s">
        <v>580</v>
      </c>
      <c r="C991" s="69" t="s">
        <v>440</v>
      </c>
      <c r="D991" s="69" t="s">
        <v>129</v>
      </c>
      <c r="E991" s="70">
        <v>1053.06</v>
      </c>
      <c r="F991" s="70">
        <v>1074.6099999999999</v>
      </c>
      <c r="G991" s="70">
        <v>1096.0999999999999</v>
      </c>
    </row>
    <row r="992" spans="1:7" ht="46.8" x14ac:dyDescent="0.35">
      <c r="A992" s="68" t="s">
        <v>676</v>
      </c>
      <c r="B992" s="69" t="s">
        <v>516</v>
      </c>
      <c r="C992" s="69"/>
      <c r="D992" s="69"/>
      <c r="E992" s="70">
        <v>51.89</v>
      </c>
      <c r="F992" s="70">
        <v>51.89</v>
      </c>
      <c r="G992" s="70">
        <v>51.89</v>
      </c>
    </row>
    <row r="993" spans="1:7" x14ac:dyDescent="0.35">
      <c r="A993" s="68" t="s">
        <v>157</v>
      </c>
      <c r="B993" s="69" t="s">
        <v>516</v>
      </c>
      <c r="C993" s="69" t="s">
        <v>158</v>
      </c>
      <c r="D993" s="69"/>
      <c r="E993" s="70">
        <v>51.89</v>
      </c>
      <c r="F993" s="70">
        <v>51.89</v>
      </c>
      <c r="G993" s="70">
        <v>51.89</v>
      </c>
    </row>
    <row r="994" spans="1:7" x14ac:dyDescent="0.35">
      <c r="A994" s="68" t="s">
        <v>509</v>
      </c>
      <c r="B994" s="69" t="s">
        <v>516</v>
      </c>
      <c r="C994" s="69" t="s">
        <v>510</v>
      </c>
      <c r="D994" s="69"/>
      <c r="E994" s="70">
        <v>51.89</v>
      </c>
      <c r="F994" s="70">
        <v>51.89</v>
      </c>
      <c r="G994" s="70">
        <v>51.89</v>
      </c>
    </row>
    <row r="995" spans="1:7" ht="31.2" x14ac:dyDescent="0.35">
      <c r="A995" s="68" t="s">
        <v>131</v>
      </c>
      <c r="B995" s="69" t="s">
        <v>516</v>
      </c>
      <c r="C995" s="69" t="s">
        <v>510</v>
      </c>
      <c r="D995" s="69" t="s">
        <v>132</v>
      </c>
      <c r="E995" s="70">
        <v>51.89</v>
      </c>
      <c r="F995" s="70">
        <v>51.89</v>
      </c>
      <c r="G995" s="70">
        <v>51.89</v>
      </c>
    </row>
    <row r="996" spans="1:7" ht="46.8" x14ac:dyDescent="0.35">
      <c r="A996" s="68" t="s">
        <v>677</v>
      </c>
      <c r="B996" s="69" t="s">
        <v>431</v>
      </c>
      <c r="C996" s="69"/>
      <c r="D996" s="69"/>
      <c r="E996" s="70">
        <v>53003.39</v>
      </c>
      <c r="F996" s="70">
        <v>53003.39</v>
      </c>
      <c r="G996" s="70">
        <v>53003.39</v>
      </c>
    </row>
    <row r="997" spans="1:7" x14ac:dyDescent="0.35">
      <c r="A997" s="68" t="s">
        <v>162</v>
      </c>
      <c r="B997" s="69" t="s">
        <v>431</v>
      </c>
      <c r="C997" s="69" t="s">
        <v>163</v>
      </c>
      <c r="D997" s="69"/>
      <c r="E997" s="70">
        <v>70</v>
      </c>
      <c r="F997" s="70">
        <v>70</v>
      </c>
      <c r="G997" s="70">
        <v>70</v>
      </c>
    </row>
    <row r="998" spans="1:7" ht="31.2" x14ac:dyDescent="0.35">
      <c r="A998" s="68" t="s">
        <v>164</v>
      </c>
      <c r="B998" s="69" t="s">
        <v>431</v>
      </c>
      <c r="C998" s="69" t="s">
        <v>165</v>
      </c>
      <c r="D998" s="69"/>
      <c r="E998" s="70">
        <v>70</v>
      </c>
      <c r="F998" s="70">
        <v>70</v>
      </c>
      <c r="G998" s="70">
        <v>70</v>
      </c>
    </row>
    <row r="999" spans="1:7" ht="31.2" x14ac:dyDescent="0.35">
      <c r="A999" s="68" t="s">
        <v>131</v>
      </c>
      <c r="B999" s="69" t="s">
        <v>431</v>
      </c>
      <c r="C999" s="69" t="s">
        <v>165</v>
      </c>
      <c r="D999" s="69" t="s">
        <v>132</v>
      </c>
      <c r="E999" s="70">
        <v>70</v>
      </c>
      <c r="F999" s="70">
        <v>70</v>
      </c>
      <c r="G999" s="70">
        <v>70</v>
      </c>
    </row>
    <row r="1000" spans="1:7" x14ac:dyDescent="0.35">
      <c r="A1000" s="68" t="s">
        <v>354</v>
      </c>
      <c r="B1000" s="69" t="s">
        <v>431</v>
      </c>
      <c r="C1000" s="69" t="s">
        <v>355</v>
      </c>
      <c r="D1000" s="69"/>
      <c r="E1000" s="70">
        <v>52933.39</v>
      </c>
      <c r="F1000" s="70">
        <v>52933.39</v>
      </c>
      <c r="G1000" s="70">
        <v>52933.39</v>
      </c>
    </row>
    <row r="1001" spans="1:7" x14ac:dyDescent="0.35">
      <c r="A1001" s="68" t="s">
        <v>489</v>
      </c>
      <c r="B1001" s="69" t="s">
        <v>431</v>
      </c>
      <c r="C1001" s="69" t="s">
        <v>490</v>
      </c>
      <c r="D1001" s="69"/>
      <c r="E1001" s="70">
        <v>52933.39</v>
      </c>
      <c r="F1001" s="70">
        <v>52933.39</v>
      </c>
      <c r="G1001" s="70">
        <v>52933.39</v>
      </c>
    </row>
    <row r="1002" spans="1:7" ht="78" x14ac:dyDescent="0.35">
      <c r="A1002" s="68" t="s">
        <v>127</v>
      </c>
      <c r="B1002" s="69" t="s">
        <v>431</v>
      </c>
      <c r="C1002" s="69" t="s">
        <v>490</v>
      </c>
      <c r="D1002" s="69" t="s">
        <v>129</v>
      </c>
      <c r="E1002" s="70">
        <v>51983.39</v>
      </c>
      <c r="F1002" s="70">
        <v>51983.39</v>
      </c>
      <c r="G1002" s="70">
        <v>51983.39</v>
      </c>
    </row>
    <row r="1003" spans="1:7" ht="31.2" x14ac:dyDescent="0.35">
      <c r="A1003" s="68" t="s">
        <v>131</v>
      </c>
      <c r="B1003" s="69" t="s">
        <v>431</v>
      </c>
      <c r="C1003" s="69" t="s">
        <v>490</v>
      </c>
      <c r="D1003" s="69" t="s">
        <v>132</v>
      </c>
      <c r="E1003" s="70">
        <v>950</v>
      </c>
      <c r="F1003" s="70">
        <v>950</v>
      </c>
      <c r="G1003" s="70">
        <v>950</v>
      </c>
    </row>
    <row r="1004" spans="1:7" ht="46.8" x14ac:dyDescent="0.35">
      <c r="A1004" s="68" t="s">
        <v>678</v>
      </c>
      <c r="B1004" s="69" t="s">
        <v>491</v>
      </c>
      <c r="C1004" s="69"/>
      <c r="D1004" s="69"/>
      <c r="E1004" s="70">
        <v>6404.29</v>
      </c>
      <c r="F1004" s="70">
        <v>6404.29</v>
      </c>
      <c r="G1004" s="70">
        <v>6404.29</v>
      </c>
    </row>
    <row r="1005" spans="1:7" x14ac:dyDescent="0.35">
      <c r="A1005" s="68" t="s">
        <v>354</v>
      </c>
      <c r="B1005" s="69" t="s">
        <v>491</v>
      </c>
      <c r="C1005" s="69" t="s">
        <v>355</v>
      </c>
      <c r="D1005" s="69"/>
      <c r="E1005" s="70">
        <v>6404.29</v>
      </c>
      <c r="F1005" s="70">
        <v>6404.29</v>
      </c>
      <c r="G1005" s="70">
        <v>6404.29</v>
      </c>
    </row>
    <row r="1006" spans="1:7" x14ac:dyDescent="0.35">
      <c r="A1006" s="68" t="s">
        <v>489</v>
      </c>
      <c r="B1006" s="69" t="s">
        <v>491</v>
      </c>
      <c r="C1006" s="69" t="s">
        <v>490</v>
      </c>
      <c r="D1006" s="69"/>
      <c r="E1006" s="70">
        <v>6404.29</v>
      </c>
      <c r="F1006" s="70">
        <v>6404.29</v>
      </c>
      <c r="G1006" s="70">
        <v>6404.29</v>
      </c>
    </row>
    <row r="1007" spans="1:7" ht="78" x14ac:dyDescent="0.35">
      <c r="A1007" s="68" t="s">
        <v>127</v>
      </c>
      <c r="B1007" s="69" t="s">
        <v>491</v>
      </c>
      <c r="C1007" s="69" t="s">
        <v>490</v>
      </c>
      <c r="D1007" s="69" t="s">
        <v>129</v>
      </c>
      <c r="E1007" s="70">
        <v>6306.29</v>
      </c>
      <c r="F1007" s="70">
        <v>6306.29</v>
      </c>
      <c r="G1007" s="70">
        <v>6306.29</v>
      </c>
    </row>
    <row r="1008" spans="1:7" ht="31.2" x14ac:dyDescent="0.35">
      <c r="A1008" s="68" t="s">
        <v>131</v>
      </c>
      <c r="B1008" s="69" t="s">
        <v>491</v>
      </c>
      <c r="C1008" s="69" t="s">
        <v>490</v>
      </c>
      <c r="D1008" s="69" t="s">
        <v>132</v>
      </c>
      <c r="E1008" s="70">
        <v>98</v>
      </c>
      <c r="F1008" s="70">
        <v>98</v>
      </c>
      <c r="G1008" s="70">
        <v>98</v>
      </c>
    </row>
    <row r="1009" spans="1:7" ht="62.4" x14ac:dyDescent="0.35">
      <c r="A1009" s="68" t="s">
        <v>679</v>
      </c>
      <c r="B1009" s="69" t="s">
        <v>432</v>
      </c>
      <c r="C1009" s="69"/>
      <c r="D1009" s="69"/>
      <c r="E1009" s="70">
        <v>38544.53</v>
      </c>
      <c r="F1009" s="70">
        <v>38544.53</v>
      </c>
      <c r="G1009" s="70">
        <v>38544.53</v>
      </c>
    </row>
    <row r="1010" spans="1:7" x14ac:dyDescent="0.35">
      <c r="A1010" s="68" t="s">
        <v>162</v>
      </c>
      <c r="B1010" s="69" t="s">
        <v>432</v>
      </c>
      <c r="C1010" s="69" t="s">
        <v>163</v>
      </c>
      <c r="D1010" s="69"/>
      <c r="E1010" s="70">
        <v>25.5</v>
      </c>
      <c r="F1010" s="70">
        <v>25.5</v>
      </c>
      <c r="G1010" s="70">
        <v>25.5</v>
      </c>
    </row>
    <row r="1011" spans="1:7" ht="31.2" x14ac:dyDescent="0.35">
      <c r="A1011" s="68" t="s">
        <v>164</v>
      </c>
      <c r="B1011" s="69" t="s">
        <v>432</v>
      </c>
      <c r="C1011" s="69" t="s">
        <v>165</v>
      </c>
      <c r="D1011" s="69"/>
      <c r="E1011" s="70">
        <v>25.5</v>
      </c>
      <c r="F1011" s="70">
        <v>25.5</v>
      </c>
      <c r="G1011" s="70">
        <v>25.5</v>
      </c>
    </row>
    <row r="1012" spans="1:7" ht="31.2" x14ac:dyDescent="0.35">
      <c r="A1012" s="68" t="s">
        <v>131</v>
      </c>
      <c r="B1012" s="69" t="s">
        <v>432</v>
      </c>
      <c r="C1012" s="69" t="s">
        <v>165</v>
      </c>
      <c r="D1012" s="69" t="s">
        <v>132</v>
      </c>
      <c r="E1012" s="70">
        <v>25.5</v>
      </c>
      <c r="F1012" s="70">
        <v>25.5</v>
      </c>
      <c r="G1012" s="70">
        <v>25.5</v>
      </c>
    </row>
    <row r="1013" spans="1:7" x14ac:dyDescent="0.35">
      <c r="A1013" s="68" t="s">
        <v>354</v>
      </c>
      <c r="B1013" s="69" t="s">
        <v>432</v>
      </c>
      <c r="C1013" s="69" t="s">
        <v>355</v>
      </c>
      <c r="D1013" s="69"/>
      <c r="E1013" s="70">
        <v>38519.03</v>
      </c>
      <c r="F1013" s="70">
        <v>38519.03</v>
      </c>
      <c r="G1013" s="70">
        <v>38519.03</v>
      </c>
    </row>
    <row r="1014" spans="1:7" x14ac:dyDescent="0.35">
      <c r="A1014" s="68" t="s">
        <v>489</v>
      </c>
      <c r="B1014" s="69" t="s">
        <v>432</v>
      </c>
      <c r="C1014" s="69" t="s">
        <v>490</v>
      </c>
      <c r="D1014" s="69"/>
      <c r="E1014" s="70">
        <v>38519.03</v>
      </c>
      <c r="F1014" s="70">
        <v>38519.03</v>
      </c>
      <c r="G1014" s="70">
        <v>38519.03</v>
      </c>
    </row>
    <row r="1015" spans="1:7" ht="78" x14ac:dyDescent="0.35">
      <c r="A1015" s="68" t="s">
        <v>127</v>
      </c>
      <c r="B1015" s="69" t="s">
        <v>432</v>
      </c>
      <c r="C1015" s="69" t="s">
        <v>490</v>
      </c>
      <c r="D1015" s="69" t="s">
        <v>129</v>
      </c>
      <c r="E1015" s="70">
        <v>37793.03</v>
      </c>
      <c r="F1015" s="70">
        <v>37793.03</v>
      </c>
      <c r="G1015" s="70">
        <v>37793.03</v>
      </c>
    </row>
    <row r="1016" spans="1:7" ht="31.2" x14ac:dyDescent="0.35">
      <c r="A1016" s="68" t="s">
        <v>131</v>
      </c>
      <c r="B1016" s="69" t="s">
        <v>432</v>
      </c>
      <c r="C1016" s="69" t="s">
        <v>490</v>
      </c>
      <c r="D1016" s="69" t="s">
        <v>132</v>
      </c>
      <c r="E1016" s="70">
        <v>726</v>
      </c>
      <c r="F1016" s="70">
        <v>726</v>
      </c>
      <c r="G1016" s="70">
        <v>726</v>
      </c>
    </row>
    <row r="1017" spans="1:7" ht="31.2" x14ac:dyDescent="0.35">
      <c r="A1017" s="68" t="s">
        <v>680</v>
      </c>
      <c r="B1017" s="69" t="s">
        <v>420</v>
      </c>
      <c r="C1017" s="69"/>
      <c r="D1017" s="69"/>
      <c r="E1017" s="70">
        <v>11348</v>
      </c>
      <c r="F1017" s="70">
        <v>11348</v>
      </c>
      <c r="G1017" s="70">
        <v>11348</v>
      </c>
    </row>
    <row r="1018" spans="1:7" x14ac:dyDescent="0.35">
      <c r="A1018" s="68" t="s">
        <v>119</v>
      </c>
      <c r="B1018" s="69" t="s">
        <v>420</v>
      </c>
      <c r="C1018" s="69" t="s">
        <v>120</v>
      </c>
      <c r="D1018" s="69"/>
      <c r="E1018" s="70">
        <v>11347.5</v>
      </c>
      <c r="F1018" s="70">
        <v>11347.5</v>
      </c>
      <c r="G1018" s="70">
        <v>11347.5</v>
      </c>
    </row>
    <row r="1019" spans="1:7" x14ac:dyDescent="0.35">
      <c r="A1019" s="68" t="s">
        <v>140</v>
      </c>
      <c r="B1019" s="69" t="s">
        <v>420</v>
      </c>
      <c r="C1019" s="69" t="s">
        <v>141</v>
      </c>
      <c r="D1019" s="69"/>
      <c r="E1019" s="70">
        <v>11347.5</v>
      </c>
      <c r="F1019" s="70">
        <v>11347.5</v>
      </c>
      <c r="G1019" s="70">
        <v>11347.5</v>
      </c>
    </row>
    <row r="1020" spans="1:7" ht="78" x14ac:dyDescent="0.35">
      <c r="A1020" s="68" t="s">
        <v>127</v>
      </c>
      <c r="B1020" s="69" t="s">
        <v>420</v>
      </c>
      <c r="C1020" s="69" t="s">
        <v>141</v>
      </c>
      <c r="D1020" s="69" t="s">
        <v>129</v>
      </c>
      <c r="E1020" s="70">
        <v>11045.8</v>
      </c>
      <c r="F1020" s="70">
        <v>11045.8</v>
      </c>
      <c r="G1020" s="70">
        <v>11045.8</v>
      </c>
    </row>
    <row r="1021" spans="1:7" ht="31.2" x14ac:dyDescent="0.35">
      <c r="A1021" s="68" t="s">
        <v>131</v>
      </c>
      <c r="B1021" s="69" t="s">
        <v>420</v>
      </c>
      <c r="C1021" s="69" t="s">
        <v>141</v>
      </c>
      <c r="D1021" s="69" t="s">
        <v>132</v>
      </c>
      <c r="E1021" s="70">
        <v>301.7</v>
      </c>
      <c r="F1021" s="70">
        <v>301.7</v>
      </c>
      <c r="G1021" s="70">
        <v>301.7</v>
      </c>
    </row>
    <row r="1022" spans="1:7" x14ac:dyDescent="0.35">
      <c r="A1022" s="68" t="s">
        <v>162</v>
      </c>
      <c r="B1022" s="69" t="s">
        <v>420</v>
      </c>
      <c r="C1022" s="69" t="s">
        <v>163</v>
      </c>
      <c r="D1022" s="69"/>
      <c r="E1022" s="70">
        <v>0.5</v>
      </c>
      <c r="F1022" s="70">
        <v>0.5</v>
      </c>
      <c r="G1022" s="70">
        <v>0.5</v>
      </c>
    </row>
    <row r="1023" spans="1:7" ht="31.2" x14ac:dyDescent="0.35">
      <c r="A1023" s="68" t="s">
        <v>164</v>
      </c>
      <c r="B1023" s="69" t="s">
        <v>420</v>
      </c>
      <c r="C1023" s="69" t="s">
        <v>165</v>
      </c>
      <c r="D1023" s="69"/>
      <c r="E1023" s="70">
        <v>0.5</v>
      </c>
      <c r="F1023" s="70">
        <v>0.5</v>
      </c>
      <c r="G1023" s="70">
        <v>0.5</v>
      </c>
    </row>
    <row r="1024" spans="1:7" ht="31.2" x14ac:dyDescent="0.35">
      <c r="A1024" s="68" t="s">
        <v>131</v>
      </c>
      <c r="B1024" s="69" t="s">
        <v>420</v>
      </c>
      <c r="C1024" s="69" t="s">
        <v>165</v>
      </c>
      <c r="D1024" s="69" t="s">
        <v>132</v>
      </c>
      <c r="E1024" s="70">
        <v>0.5</v>
      </c>
      <c r="F1024" s="70">
        <v>0.5</v>
      </c>
      <c r="G1024" s="70">
        <v>0.5</v>
      </c>
    </row>
    <row r="1025" spans="1:7" ht="46.8" x14ac:dyDescent="0.35">
      <c r="A1025" s="68" t="s">
        <v>681</v>
      </c>
      <c r="B1025" s="69" t="s">
        <v>503</v>
      </c>
      <c r="C1025" s="69"/>
      <c r="D1025" s="69"/>
      <c r="E1025" s="70">
        <v>0.44</v>
      </c>
      <c r="F1025" s="70">
        <v>0.47</v>
      </c>
      <c r="G1025" s="70">
        <v>0.5</v>
      </c>
    </row>
    <row r="1026" spans="1:7" x14ac:dyDescent="0.35">
      <c r="A1026" s="68" t="s">
        <v>119</v>
      </c>
      <c r="B1026" s="69" t="s">
        <v>503</v>
      </c>
      <c r="C1026" s="69" t="s">
        <v>120</v>
      </c>
      <c r="D1026" s="69"/>
      <c r="E1026" s="70">
        <v>0.44</v>
      </c>
      <c r="F1026" s="70">
        <v>0.47</v>
      </c>
      <c r="G1026" s="70">
        <v>0.5</v>
      </c>
    </row>
    <row r="1027" spans="1:7" x14ac:dyDescent="0.35">
      <c r="A1027" s="68" t="s">
        <v>140</v>
      </c>
      <c r="B1027" s="69" t="s">
        <v>503</v>
      </c>
      <c r="C1027" s="69" t="s">
        <v>141</v>
      </c>
      <c r="D1027" s="69"/>
      <c r="E1027" s="70">
        <v>0.44</v>
      </c>
      <c r="F1027" s="70">
        <v>0.47</v>
      </c>
      <c r="G1027" s="70">
        <v>0.5</v>
      </c>
    </row>
    <row r="1028" spans="1:7" ht="31.2" x14ac:dyDescent="0.35">
      <c r="A1028" s="68" t="s">
        <v>131</v>
      </c>
      <c r="B1028" s="69" t="s">
        <v>503</v>
      </c>
      <c r="C1028" s="69" t="s">
        <v>141</v>
      </c>
      <c r="D1028" s="69" t="s">
        <v>132</v>
      </c>
      <c r="E1028" s="70">
        <v>0.44</v>
      </c>
      <c r="F1028" s="70">
        <v>0.47</v>
      </c>
      <c r="G1028" s="70">
        <v>0.5</v>
      </c>
    </row>
    <row r="1029" spans="1:7" x14ac:dyDescent="0.35">
      <c r="A1029" s="68" t="s">
        <v>182</v>
      </c>
      <c r="B1029" s="69" t="s">
        <v>183</v>
      </c>
      <c r="C1029" s="69"/>
      <c r="D1029" s="69"/>
      <c r="E1029" s="70">
        <v>818051.36</v>
      </c>
      <c r="F1029" s="70">
        <v>813116.64</v>
      </c>
      <c r="G1029" s="70">
        <v>811736.79</v>
      </c>
    </row>
    <row r="1030" spans="1:7" ht="31.2" x14ac:dyDescent="0.35">
      <c r="A1030" s="68" t="s">
        <v>682</v>
      </c>
      <c r="B1030" s="69" t="s">
        <v>184</v>
      </c>
      <c r="C1030" s="69"/>
      <c r="D1030" s="69"/>
      <c r="E1030" s="70">
        <v>777944.58</v>
      </c>
      <c r="F1030" s="70">
        <v>777944.55</v>
      </c>
      <c r="G1030" s="70">
        <v>777944.58</v>
      </c>
    </row>
    <row r="1031" spans="1:7" x14ac:dyDescent="0.35">
      <c r="A1031" s="68" t="s">
        <v>119</v>
      </c>
      <c r="B1031" s="69" t="s">
        <v>184</v>
      </c>
      <c r="C1031" s="69" t="s">
        <v>120</v>
      </c>
      <c r="D1031" s="69"/>
      <c r="E1031" s="70">
        <v>94826.17</v>
      </c>
      <c r="F1031" s="70">
        <v>94826.17</v>
      </c>
      <c r="G1031" s="70">
        <v>94826.17</v>
      </c>
    </row>
    <row r="1032" spans="1:7" x14ac:dyDescent="0.35">
      <c r="A1032" s="68" t="s">
        <v>140</v>
      </c>
      <c r="B1032" s="69" t="s">
        <v>184</v>
      </c>
      <c r="C1032" s="69" t="s">
        <v>141</v>
      </c>
      <c r="D1032" s="69"/>
      <c r="E1032" s="70">
        <v>94826.17</v>
      </c>
      <c r="F1032" s="70">
        <v>94826.17</v>
      </c>
      <c r="G1032" s="70">
        <v>94826.17</v>
      </c>
    </row>
    <row r="1033" spans="1:7" ht="78" x14ac:dyDescent="0.35">
      <c r="A1033" s="68" t="s">
        <v>127</v>
      </c>
      <c r="B1033" s="69" t="s">
        <v>184</v>
      </c>
      <c r="C1033" s="69" t="s">
        <v>141</v>
      </c>
      <c r="D1033" s="69" t="s">
        <v>129</v>
      </c>
      <c r="E1033" s="70">
        <v>94826.17</v>
      </c>
      <c r="F1033" s="70">
        <v>94826.17</v>
      </c>
      <c r="G1033" s="70">
        <v>94826.17</v>
      </c>
    </row>
    <row r="1034" spans="1:7" ht="31.2" x14ac:dyDescent="0.35">
      <c r="A1034" s="68" t="s">
        <v>213</v>
      </c>
      <c r="B1034" s="69" t="s">
        <v>184</v>
      </c>
      <c r="C1034" s="69" t="s">
        <v>214</v>
      </c>
      <c r="D1034" s="69"/>
      <c r="E1034" s="70">
        <v>139703.12</v>
      </c>
      <c r="F1034" s="70">
        <v>139703.12</v>
      </c>
      <c r="G1034" s="70">
        <v>139703.12</v>
      </c>
    </row>
    <row r="1035" spans="1:7" ht="46.8" x14ac:dyDescent="0.35">
      <c r="A1035" s="68" t="s">
        <v>218</v>
      </c>
      <c r="B1035" s="69" t="s">
        <v>184</v>
      </c>
      <c r="C1035" s="69" t="s">
        <v>219</v>
      </c>
      <c r="D1035" s="69"/>
      <c r="E1035" s="70">
        <v>139703.12</v>
      </c>
      <c r="F1035" s="70">
        <v>139703.12</v>
      </c>
      <c r="G1035" s="70">
        <v>139703.12</v>
      </c>
    </row>
    <row r="1036" spans="1:7" ht="78" x14ac:dyDescent="0.35">
      <c r="A1036" s="68" t="s">
        <v>127</v>
      </c>
      <c r="B1036" s="69" t="s">
        <v>184</v>
      </c>
      <c r="C1036" s="69" t="s">
        <v>219</v>
      </c>
      <c r="D1036" s="69" t="s">
        <v>129</v>
      </c>
      <c r="E1036" s="70">
        <v>139703.12</v>
      </c>
      <c r="F1036" s="70">
        <v>139703.12</v>
      </c>
      <c r="G1036" s="70">
        <v>139703.12</v>
      </c>
    </row>
    <row r="1037" spans="1:7" x14ac:dyDescent="0.35">
      <c r="A1037" s="68" t="s">
        <v>157</v>
      </c>
      <c r="B1037" s="69" t="s">
        <v>184</v>
      </c>
      <c r="C1037" s="69" t="s">
        <v>158</v>
      </c>
      <c r="D1037" s="69"/>
      <c r="E1037" s="70">
        <v>264167.84999999998</v>
      </c>
      <c r="F1037" s="70">
        <v>264167.84999999998</v>
      </c>
      <c r="G1037" s="70">
        <v>264167.84999999998</v>
      </c>
    </row>
    <row r="1038" spans="1:7" x14ac:dyDescent="0.35">
      <c r="A1038" s="68" t="s">
        <v>509</v>
      </c>
      <c r="B1038" s="69" t="s">
        <v>184</v>
      </c>
      <c r="C1038" s="69" t="s">
        <v>510</v>
      </c>
      <c r="D1038" s="69"/>
      <c r="E1038" s="70">
        <v>63934.23</v>
      </c>
      <c r="F1038" s="70">
        <v>63934.23</v>
      </c>
      <c r="G1038" s="70">
        <v>63934.23</v>
      </c>
    </row>
    <row r="1039" spans="1:7" ht="78" x14ac:dyDescent="0.35">
      <c r="A1039" s="68" t="s">
        <v>127</v>
      </c>
      <c r="B1039" s="69" t="s">
        <v>184</v>
      </c>
      <c r="C1039" s="69" t="s">
        <v>510</v>
      </c>
      <c r="D1039" s="69" t="s">
        <v>129</v>
      </c>
      <c r="E1039" s="70">
        <v>63934.23</v>
      </c>
      <c r="F1039" s="70">
        <v>63934.23</v>
      </c>
      <c r="G1039" s="70">
        <v>63934.23</v>
      </c>
    </row>
    <row r="1040" spans="1:7" x14ac:dyDescent="0.35">
      <c r="A1040" s="68" t="s">
        <v>227</v>
      </c>
      <c r="B1040" s="69" t="s">
        <v>184</v>
      </c>
      <c r="C1040" s="69" t="s">
        <v>228</v>
      </c>
      <c r="D1040" s="69"/>
      <c r="E1040" s="70">
        <v>148634.26999999999</v>
      </c>
      <c r="F1040" s="70">
        <v>148634.26999999999</v>
      </c>
      <c r="G1040" s="70">
        <v>148634.26999999999</v>
      </c>
    </row>
    <row r="1041" spans="1:7" ht="78" x14ac:dyDescent="0.35">
      <c r="A1041" s="68" t="s">
        <v>127</v>
      </c>
      <c r="B1041" s="69" t="s">
        <v>184</v>
      </c>
      <c r="C1041" s="69" t="s">
        <v>228</v>
      </c>
      <c r="D1041" s="69" t="s">
        <v>129</v>
      </c>
      <c r="E1041" s="70">
        <v>148634.26999999999</v>
      </c>
      <c r="F1041" s="70">
        <v>148634.26999999999</v>
      </c>
      <c r="G1041" s="70">
        <v>148634.26999999999</v>
      </c>
    </row>
    <row r="1042" spans="1:7" x14ac:dyDescent="0.35">
      <c r="A1042" s="68" t="s">
        <v>159</v>
      </c>
      <c r="B1042" s="69" t="s">
        <v>184</v>
      </c>
      <c r="C1042" s="69" t="s">
        <v>160</v>
      </c>
      <c r="D1042" s="69"/>
      <c r="E1042" s="70">
        <v>51599.35</v>
      </c>
      <c r="F1042" s="70">
        <v>51599.35</v>
      </c>
      <c r="G1042" s="70">
        <v>51599.35</v>
      </c>
    </row>
    <row r="1043" spans="1:7" ht="78" x14ac:dyDescent="0.35">
      <c r="A1043" s="68" t="s">
        <v>127</v>
      </c>
      <c r="B1043" s="69" t="s">
        <v>184</v>
      </c>
      <c r="C1043" s="69" t="s">
        <v>160</v>
      </c>
      <c r="D1043" s="69" t="s">
        <v>129</v>
      </c>
      <c r="E1043" s="70">
        <v>51599.35</v>
      </c>
      <c r="F1043" s="70">
        <v>51599.35</v>
      </c>
      <c r="G1043" s="70">
        <v>51599.35</v>
      </c>
    </row>
    <row r="1044" spans="1:7" x14ac:dyDescent="0.35">
      <c r="A1044" s="68" t="s">
        <v>190</v>
      </c>
      <c r="B1044" s="69" t="s">
        <v>184</v>
      </c>
      <c r="C1044" s="69" t="s">
        <v>191</v>
      </c>
      <c r="D1044" s="69"/>
      <c r="E1044" s="70">
        <v>162231.56</v>
      </c>
      <c r="F1044" s="70">
        <v>162231.51999999999</v>
      </c>
      <c r="G1044" s="70">
        <v>162231.56</v>
      </c>
    </row>
    <row r="1045" spans="1:7" ht="31.2" x14ac:dyDescent="0.35">
      <c r="A1045" s="68" t="s">
        <v>311</v>
      </c>
      <c r="B1045" s="69" t="s">
        <v>184</v>
      </c>
      <c r="C1045" s="69" t="s">
        <v>312</v>
      </c>
      <c r="D1045" s="69"/>
      <c r="E1045" s="70">
        <v>162231.56</v>
      </c>
      <c r="F1045" s="70">
        <v>162231.51999999999</v>
      </c>
      <c r="G1045" s="70">
        <v>162231.56</v>
      </c>
    </row>
    <row r="1046" spans="1:7" ht="78" x14ac:dyDescent="0.35">
      <c r="A1046" s="68" t="s">
        <v>127</v>
      </c>
      <c r="B1046" s="69" t="s">
        <v>184</v>
      </c>
      <c r="C1046" s="69" t="s">
        <v>312</v>
      </c>
      <c r="D1046" s="69" t="s">
        <v>129</v>
      </c>
      <c r="E1046" s="70">
        <v>162231.56</v>
      </c>
      <c r="F1046" s="70">
        <v>162231.51999999999</v>
      </c>
      <c r="G1046" s="70">
        <v>162231.56</v>
      </c>
    </row>
    <row r="1047" spans="1:7" x14ac:dyDescent="0.35">
      <c r="A1047" s="68" t="s">
        <v>162</v>
      </c>
      <c r="B1047" s="69" t="s">
        <v>184</v>
      </c>
      <c r="C1047" s="69" t="s">
        <v>163</v>
      </c>
      <c r="D1047" s="69"/>
      <c r="E1047" s="70">
        <v>117015.89</v>
      </c>
      <c r="F1047" s="70">
        <v>117015.89</v>
      </c>
      <c r="G1047" s="70">
        <v>117015.89</v>
      </c>
    </row>
    <row r="1048" spans="1:7" x14ac:dyDescent="0.35">
      <c r="A1048" s="68" t="s">
        <v>439</v>
      </c>
      <c r="B1048" s="69" t="s">
        <v>184</v>
      </c>
      <c r="C1048" s="69" t="s">
        <v>440</v>
      </c>
      <c r="D1048" s="69"/>
      <c r="E1048" s="70">
        <v>117015.89</v>
      </c>
      <c r="F1048" s="70">
        <v>117015.89</v>
      </c>
      <c r="G1048" s="70">
        <v>117015.89</v>
      </c>
    </row>
    <row r="1049" spans="1:7" ht="78" x14ac:dyDescent="0.35">
      <c r="A1049" s="68" t="s">
        <v>127</v>
      </c>
      <c r="B1049" s="69" t="s">
        <v>184</v>
      </c>
      <c r="C1049" s="69" t="s">
        <v>440</v>
      </c>
      <c r="D1049" s="69" t="s">
        <v>129</v>
      </c>
      <c r="E1049" s="70">
        <v>117015.89</v>
      </c>
      <c r="F1049" s="70">
        <v>117015.89</v>
      </c>
      <c r="G1049" s="70">
        <v>117015.89</v>
      </c>
    </row>
    <row r="1050" spans="1:7" ht="31.2" x14ac:dyDescent="0.35">
      <c r="A1050" s="68" t="s">
        <v>683</v>
      </c>
      <c r="B1050" s="69" t="s">
        <v>185</v>
      </c>
      <c r="C1050" s="69"/>
      <c r="D1050" s="69"/>
      <c r="E1050" s="70">
        <v>40106.78</v>
      </c>
      <c r="F1050" s="70">
        <v>35172.089999999997</v>
      </c>
      <c r="G1050" s="70">
        <v>33792.21</v>
      </c>
    </row>
    <row r="1051" spans="1:7" x14ac:dyDescent="0.35">
      <c r="A1051" s="68" t="s">
        <v>119</v>
      </c>
      <c r="B1051" s="69" t="s">
        <v>185</v>
      </c>
      <c r="C1051" s="69" t="s">
        <v>120</v>
      </c>
      <c r="D1051" s="69"/>
      <c r="E1051" s="70">
        <v>7592.81</v>
      </c>
      <c r="F1051" s="70">
        <v>7621.01</v>
      </c>
      <c r="G1051" s="70">
        <v>7621.01</v>
      </c>
    </row>
    <row r="1052" spans="1:7" x14ac:dyDescent="0.35">
      <c r="A1052" s="68" t="s">
        <v>140</v>
      </c>
      <c r="B1052" s="69" t="s">
        <v>185</v>
      </c>
      <c r="C1052" s="69" t="s">
        <v>141</v>
      </c>
      <c r="D1052" s="69"/>
      <c r="E1052" s="70">
        <v>7592.81</v>
      </c>
      <c r="F1052" s="70">
        <v>7621.01</v>
      </c>
      <c r="G1052" s="70">
        <v>7621.01</v>
      </c>
    </row>
    <row r="1053" spans="1:7" ht="31.2" x14ac:dyDescent="0.35">
      <c r="A1053" s="68" t="s">
        <v>131</v>
      </c>
      <c r="B1053" s="69" t="s">
        <v>185</v>
      </c>
      <c r="C1053" s="69" t="s">
        <v>141</v>
      </c>
      <c r="D1053" s="69" t="s">
        <v>132</v>
      </c>
      <c r="E1053" s="70">
        <v>7592.81</v>
      </c>
      <c r="F1053" s="70">
        <v>7621.01</v>
      </c>
      <c r="G1053" s="70">
        <v>7621.01</v>
      </c>
    </row>
    <row r="1054" spans="1:7" ht="31.2" x14ac:dyDescent="0.35">
      <c r="A1054" s="68" t="s">
        <v>213</v>
      </c>
      <c r="B1054" s="69" t="s">
        <v>185</v>
      </c>
      <c r="C1054" s="69" t="s">
        <v>214</v>
      </c>
      <c r="D1054" s="69"/>
      <c r="E1054" s="70">
        <v>11103.4</v>
      </c>
      <c r="F1054" s="70">
        <v>6352.54</v>
      </c>
      <c r="G1054" s="70">
        <v>5882.66</v>
      </c>
    </row>
    <row r="1055" spans="1:7" ht="46.8" x14ac:dyDescent="0.35">
      <c r="A1055" s="68" t="s">
        <v>218</v>
      </c>
      <c r="B1055" s="69" t="s">
        <v>185</v>
      </c>
      <c r="C1055" s="69" t="s">
        <v>219</v>
      </c>
      <c r="D1055" s="69"/>
      <c r="E1055" s="70">
        <v>11103.4</v>
      </c>
      <c r="F1055" s="70">
        <v>6352.54</v>
      </c>
      <c r="G1055" s="70">
        <v>5882.66</v>
      </c>
    </row>
    <row r="1056" spans="1:7" ht="78" x14ac:dyDescent="0.35">
      <c r="A1056" s="68" t="s">
        <v>127</v>
      </c>
      <c r="B1056" s="69" t="s">
        <v>185</v>
      </c>
      <c r="C1056" s="69" t="s">
        <v>219</v>
      </c>
      <c r="D1056" s="69" t="s">
        <v>129</v>
      </c>
      <c r="E1056" s="70">
        <v>1360.85</v>
      </c>
      <c r="F1056" s="70">
        <v>1078.5999999999999</v>
      </c>
      <c r="G1056" s="70">
        <v>1078.5999999999999</v>
      </c>
    </row>
    <row r="1057" spans="1:7" ht="31.2" x14ac:dyDescent="0.35">
      <c r="A1057" s="68" t="s">
        <v>131</v>
      </c>
      <c r="B1057" s="69" t="s">
        <v>185</v>
      </c>
      <c r="C1057" s="69" t="s">
        <v>219</v>
      </c>
      <c r="D1057" s="69" t="s">
        <v>132</v>
      </c>
      <c r="E1057" s="70">
        <v>9714.76</v>
      </c>
      <c r="F1057" s="70">
        <v>5246.15</v>
      </c>
      <c r="G1057" s="70">
        <v>4776.2700000000004</v>
      </c>
    </row>
    <row r="1058" spans="1:7" x14ac:dyDescent="0.35">
      <c r="A1058" s="68" t="s">
        <v>137</v>
      </c>
      <c r="B1058" s="69" t="s">
        <v>185</v>
      </c>
      <c r="C1058" s="69" t="s">
        <v>219</v>
      </c>
      <c r="D1058" s="69" t="s">
        <v>139</v>
      </c>
      <c r="E1058" s="70">
        <v>27.79</v>
      </c>
      <c r="F1058" s="70">
        <v>27.79</v>
      </c>
      <c r="G1058" s="70">
        <v>27.79</v>
      </c>
    </row>
    <row r="1059" spans="1:7" x14ac:dyDescent="0.35">
      <c r="A1059" s="68" t="s">
        <v>157</v>
      </c>
      <c r="B1059" s="69" t="s">
        <v>185</v>
      </c>
      <c r="C1059" s="69" t="s">
        <v>158</v>
      </c>
      <c r="D1059" s="69"/>
      <c r="E1059" s="70">
        <v>8720.51</v>
      </c>
      <c r="F1059" s="70">
        <v>8720.51</v>
      </c>
      <c r="G1059" s="70">
        <v>8720.51</v>
      </c>
    </row>
    <row r="1060" spans="1:7" x14ac:dyDescent="0.35">
      <c r="A1060" s="68" t="s">
        <v>509</v>
      </c>
      <c r="B1060" s="69" t="s">
        <v>185</v>
      </c>
      <c r="C1060" s="69" t="s">
        <v>510</v>
      </c>
      <c r="D1060" s="69"/>
      <c r="E1060" s="70">
        <v>2585.83</v>
      </c>
      <c r="F1060" s="70">
        <v>2585.83</v>
      </c>
      <c r="G1060" s="70">
        <v>2585.83</v>
      </c>
    </row>
    <row r="1061" spans="1:7" ht="78" x14ac:dyDescent="0.35">
      <c r="A1061" s="68" t="s">
        <v>127</v>
      </c>
      <c r="B1061" s="69" t="s">
        <v>185</v>
      </c>
      <c r="C1061" s="69" t="s">
        <v>510</v>
      </c>
      <c r="D1061" s="69" t="s">
        <v>129</v>
      </c>
      <c r="E1061" s="70">
        <v>7</v>
      </c>
      <c r="F1061" s="70">
        <v>7</v>
      </c>
      <c r="G1061" s="70">
        <v>7</v>
      </c>
    </row>
    <row r="1062" spans="1:7" ht="31.2" x14ac:dyDescent="0.35">
      <c r="A1062" s="68" t="s">
        <v>131</v>
      </c>
      <c r="B1062" s="69" t="s">
        <v>185</v>
      </c>
      <c r="C1062" s="69" t="s">
        <v>510</v>
      </c>
      <c r="D1062" s="69" t="s">
        <v>132</v>
      </c>
      <c r="E1062" s="70">
        <v>2578.83</v>
      </c>
      <c r="F1062" s="70">
        <v>2578.83</v>
      </c>
      <c r="G1062" s="70">
        <v>2578.83</v>
      </c>
    </row>
    <row r="1063" spans="1:7" x14ac:dyDescent="0.35">
      <c r="A1063" s="68" t="s">
        <v>227</v>
      </c>
      <c r="B1063" s="69" t="s">
        <v>185</v>
      </c>
      <c r="C1063" s="69" t="s">
        <v>228</v>
      </c>
      <c r="D1063" s="69"/>
      <c r="E1063" s="70">
        <v>4899.51</v>
      </c>
      <c r="F1063" s="70">
        <v>4899.51</v>
      </c>
      <c r="G1063" s="70">
        <v>4899.51</v>
      </c>
    </row>
    <row r="1064" spans="1:7" ht="78" x14ac:dyDescent="0.35">
      <c r="A1064" s="68" t="s">
        <v>127</v>
      </c>
      <c r="B1064" s="69" t="s">
        <v>185</v>
      </c>
      <c r="C1064" s="69" t="s">
        <v>228</v>
      </c>
      <c r="D1064" s="69" t="s">
        <v>129</v>
      </c>
      <c r="E1064" s="70">
        <v>30</v>
      </c>
      <c r="F1064" s="70">
        <v>30</v>
      </c>
      <c r="G1064" s="70">
        <v>30</v>
      </c>
    </row>
    <row r="1065" spans="1:7" ht="31.2" x14ac:dyDescent="0.35">
      <c r="A1065" s="68" t="s">
        <v>131</v>
      </c>
      <c r="B1065" s="69" t="s">
        <v>185</v>
      </c>
      <c r="C1065" s="69" t="s">
        <v>228</v>
      </c>
      <c r="D1065" s="69" t="s">
        <v>132</v>
      </c>
      <c r="E1065" s="70">
        <v>4729.51</v>
      </c>
      <c r="F1065" s="70">
        <v>4729.51</v>
      </c>
      <c r="G1065" s="70">
        <v>4729.51</v>
      </c>
    </row>
    <row r="1066" spans="1:7" x14ac:dyDescent="0.35">
      <c r="A1066" s="68" t="s">
        <v>137</v>
      </c>
      <c r="B1066" s="69" t="s">
        <v>185</v>
      </c>
      <c r="C1066" s="69" t="s">
        <v>228</v>
      </c>
      <c r="D1066" s="69" t="s">
        <v>139</v>
      </c>
      <c r="E1066" s="70">
        <v>140</v>
      </c>
      <c r="F1066" s="70">
        <v>140</v>
      </c>
      <c r="G1066" s="70">
        <v>140</v>
      </c>
    </row>
    <row r="1067" spans="1:7" x14ac:dyDescent="0.35">
      <c r="A1067" s="68" t="s">
        <v>159</v>
      </c>
      <c r="B1067" s="69" t="s">
        <v>185</v>
      </c>
      <c r="C1067" s="69" t="s">
        <v>160</v>
      </c>
      <c r="D1067" s="69"/>
      <c r="E1067" s="70">
        <v>1235.17</v>
      </c>
      <c r="F1067" s="70">
        <v>1235.17</v>
      </c>
      <c r="G1067" s="70">
        <v>1235.17</v>
      </c>
    </row>
    <row r="1068" spans="1:7" ht="78" x14ac:dyDescent="0.35">
      <c r="A1068" s="68" t="s">
        <v>127</v>
      </c>
      <c r="B1068" s="69" t="s">
        <v>185</v>
      </c>
      <c r="C1068" s="69" t="s">
        <v>160</v>
      </c>
      <c r="D1068" s="69" t="s">
        <v>129</v>
      </c>
      <c r="E1068" s="70">
        <v>93</v>
      </c>
      <c r="F1068" s="70">
        <v>93</v>
      </c>
      <c r="G1068" s="70">
        <v>93</v>
      </c>
    </row>
    <row r="1069" spans="1:7" ht="31.2" x14ac:dyDescent="0.35">
      <c r="A1069" s="68" t="s">
        <v>131</v>
      </c>
      <c r="B1069" s="69" t="s">
        <v>185</v>
      </c>
      <c r="C1069" s="69" t="s">
        <v>160</v>
      </c>
      <c r="D1069" s="69" t="s">
        <v>132</v>
      </c>
      <c r="E1069" s="70">
        <v>1142.17</v>
      </c>
      <c r="F1069" s="70">
        <v>1142.17</v>
      </c>
      <c r="G1069" s="70">
        <v>1142.17</v>
      </c>
    </row>
    <row r="1070" spans="1:7" x14ac:dyDescent="0.35">
      <c r="A1070" s="68" t="s">
        <v>190</v>
      </c>
      <c r="B1070" s="69" t="s">
        <v>185</v>
      </c>
      <c r="C1070" s="69" t="s">
        <v>191</v>
      </c>
      <c r="D1070" s="69"/>
      <c r="E1070" s="70">
        <v>6737</v>
      </c>
      <c r="F1070" s="70">
        <v>6737</v>
      </c>
      <c r="G1070" s="70">
        <v>5827</v>
      </c>
    </row>
    <row r="1071" spans="1:7" ht="31.2" x14ac:dyDescent="0.35">
      <c r="A1071" s="68" t="s">
        <v>311</v>
      </c>
      <c r="B1071" s="69" t="s">
        <v>185</v>
      </c>
      <c r="C1071" s="69" t="s">
        <v>312</v>
      </c>
      <c r="D1071" s="69"/>
      <c r="E1071" s="70">
        <v>6737</v>
      </c>
      <c r="F1071" s="70">
        <v>6737</v>
      </c>
      <c r="G1071" s="70">
        <v>5827</v>
      </c>
    </row>
    <row r="1072" spans="1:7" ht="78" x14ac:dyDescent="0.35">
      <c r="A1072" s="68" t="s">
        <v>127</v>
      </c>
      <c r="B1072" s="69" t="s">
        <v>185</v>
      </c>
      <c r="C1072" s="69" t="s">
        <v>312</v>
      </c>
      <c r="D1072" s="69" t="s">
        <v>129</v>
      </c>
      <c r="E1072" s="70">
        <v>14</v>
      </c>
      <c r="F1072" s="70">
        <v>14</v>
      </c>
      <c r="G1072" s="70">
        <v>14</v>
      </c>
    </row>
    <row r="1073" spans="1:7" ht="31.2" x14ac:dyDescent="0.35">
      <c r="A1073" s="68" t="s">
        <v>131</v>
      </c>
      <c r="B1073" s="69" t="s">
        <v>185</v>
      </c>
      <c r="C1073" s="69" t="s">
        <v>312</v>
      </c>
      <c r="D1073" s="69" t="s">
        <v>132</v>
      </c>
      <c r="E1073" s="70">
        <v>6460</v>
      </c>
      <c r="F1073" s="70">
        <v>6460</v>
      </c>
      <c r="G1073" s="70">
        <v>5550</v>
      </c>
    </row>
    <row r="1074" spans="1:7" x14ac:dyDescent="0.35">
      <c r="A1074" s="68" t="s">
        <v>137</v>
      </c>
      <c r="B1074" s="69" t="s">
        <v>185</v>
      </c>
      <c r="C1074" s="69" t="s">
        <v>312</v>
      </c>
      <c r="D1074" s="69" t="s">
        <v>139</v>
      </c>
      <c r="E1074" s="70">
        <v>263</v>
      </c>
      <c r="F1074" s="70">
        <v>263</v>
      </c>
      <c r="G1074" s="70">
        <v>263</v>
      </c>
    </row>
    <row r="1075" spans="1:7" x14ac:dyDescent="0.35">
      <c r="A1075" s="68" t="s">
        <v>162</v>
      </c>
      <c r="B1075" s="69" t="s">
        <v>185</v>
      </c>
      <c r="C1075" s="69" t="s">
        <v>163</v>
      </c>
      <c r="D1075" s="69"/>
      <c r="E1075" s="70">
        <v>5953.06</v>
      </c>
      <c r="F1075" s="70">
        <v>5741.03</v>
      </c>
      <c r="G1075" s="70">
        <v>5741.03</v>
      </c>
    </row>
    <row r="1076" spans="1:7" ht="31.2" x14ac:dyDescent="0.35">
      <c r="A1076" s="68" t="s">
        <v>164</v>
      </c>
      <c r="B1076" s="69" t="s">
        <v>185</v>
      </c>
      <c r="C1076" s="69" t="s">
        <v>165</v>
      </c>
      <c r="D1076" s="69"/>
      <c r="E1076" s="70">
        <v>1282.5999999999999</v>
      </c>
      <c r="F1076" s="70">
        <v>1070.58</v>
      </c>
      <c r="G1076" s="70">
        <v>1070.58</v>
      </c>
    </row>
    <row r="1077" spans="1:7" ht="31.2" x14ac:dyDescent="0.35">
      <c r="A1077" s="68" t="s">
        <v>131</v>
      </c>
      <c r="B1077" s="69" t="s">
        <v>185</v>
      </c>
      <c r="C1077" s="69" t="s">
        <v>165</v>
      </c>
      <c r="D1077" s="69" t="s">
        <v>132</v>
      </c>
      <c r="E1077" s="70">
        <v>1282.5999999999999</v>
      </c>
      <c r="F1077" s="70">
        <v>1070.58</v>
      </c>
      <c r="G1077" s="70">
        <v>1070.58</v>
      </c>
    </row>
    <row r="1078" spans="1:7" x14ac:dyDescent="0.35">
      <c r="A1078" s="68" t="s">
        <v>439</v>
      </c>
      <c r="B1078" s="69" t="s">
        <v>185</v>
      </c>
      <c r="C1078" s="69" t="s">
        <v>440</v>
      </c>
      <c r="D1078" s="69"/>
      <c r="E1078" s="70">
        <v>4670.45</v>
      </c>
      <c r="F1078" s="70">
        <v>4670.45</v>
      </c>
      <c r="G1078" s="70">
        <v>4670.45</v>
      </c>
    </row>
    <row r="1079" spans="1:7" ht="31.2" x14ac:dyDescent="0.35">
      <c r="A1079" s="68" t="s">
        <v>131</v>
      </c>
      <c r="B1079" s="69" t="s">
        <v>185</v>
      </c>
      <c r="C1079" s="69" t="s">
        <v>440</v>
      </c>
      <c r="D1079" s="69" t="s">
        <v>132</v>
      </c>
      <c r="E1079" s="70">
        <v>4668.82</v>
      </c>
      <c r="F1079" s="70">
        <v>4668.82</v>
      </c>
      <c r="G1079" s="70">
        <v>4668.82</v>
      </c>
    </row>
    <row r="1080" spans="1:7" x14ac:dyDescent="0.35">
      <c r="A1080" s="68" t="s">
        <v>137</v>
      </c>
      <c r="B1080" s="69" t="s">
        <v>185</v>
      </c>
      <c r="C1080" s="69" t="s">
        <v>440</v>
      </c>
      <c r="D1080" s="69" t="s">
        <v>139</v>
      </c>
      <c r="E1080" s="70">
        <v>1.64</v>
      </c>
      <c r="F1080" s="70">
        <v>1.64</v>
      </c>
      <c r="G1080" s="70">
        <v>1.64</v>
      </c>
    </row>
    <row r="1081" spans="1:7" x14ac:dyDescent="0.35">
      <c r="A1081" s="68" t="s">
        <v>135</v>
      </c>
      <c r="B1081" s="69" t="s">
        <v>136</v>
      </c>
      <c r="C1081" s="69"/>
      <c r="D1081" s="69"/>
      <c r="E1081" s="70">
        <v>1206995.1399999999</v>
      </c>
      <c r="F1081" s="70">
        <v>1064974</v>
      </c>
      <c r="G1081" s="70">
        <v>1070359.48</v>
      </c>
    </row>
    <row r="1082" spans="1:7" ht="31.2" x14ac:dyDescent="0.35">
      <c r="A1082" s="68" t="s">
        <v>684</v>
      </c>
      <c r="B1082" s="69" t="s">
        <v>170</v>
      </c>
      <c r="C1082" s="69"/>
      <c r="D1082" s="69"/>
      <c r="E1082" s="70">
        <v>2502.25</v>
      </c>
      <c r="F1082" s="70">
        <v>2227.89</v>
      </c>
      <c r="G1082" s="70">
        <v>1859.41</v>
      </c>
    </row>
    <row r="1083" spans="1:7" ht="31.2" x14ac:dyDescent="0.35">
      <c r="A1083" s="68" t="s">
        <v>166</v>
      </c>
      <c r="B1083" s="69" t="s">
        <v>170</v>
      </c>
      <c r="C1083" s="69" t="s">
        <v>167</v>
      </c>
      <c r="D1083" s="69"/>
      <c r="E1083" s="70">
        <v>2502.25</v>
      </c>
      <c r="F1083" s="70">
        <v>2227.89</v>
      </c>
      <c r="G1083" s="70">
        <v>1859.41</v>
      </c>
    </row>
    <row r="1084" spans="1:7" ht="31.2" x14ac:dyDescent="0.35">
      <c r="A1084" s="68" t="s">
        <v>168</v>
      </c>
      <c r="B1084" s="69" t="s">
        <v>170</v>
      </c>
      <c r="C1084" s="69" t="s">
        <v>169</v>
      </c>
      <c r="D1084" s="69"/>
      <c r="E1084" s="70">
        <v>2502.25</v>
      </c>
      <c r="F1084" s="70">
        <v>2227.89</v>
      </c>
      <c r="G1084" s="70">
        <v>1859.41</v>
      </c>
    </row>
    <row r="1085" spans="1:7" ht="31.2" x14ac:dyDescent="0.35">
      <c r="A1085" s="68" t="s">
        <v>166</v>
      </c>
      <c r="B1085" s="69" t="s">
        <v>170</v>
      </c>
      <c r="C1085" s="69" t="s">
        <v>169</v>
      </c>
      <c r="D1085" s="69" t="s">
        <v>171</v>
      </c>
      <c r="E1085" s="70">
        <v>2502.25</v>
      </c>
      <c r="F1085" s="70">
        <v>2227.89</v>
      </c>
      <c r="G1085" s="70">
        <v>1859.41</v>
      </c>
    </row>
    <row r="1086" spans="1:7" ht="31.2" x14ac:dyDescent="0.35">
      <c r="A1086" s="68" t="s">
        <v>685</v>
      </c>
      <c r="B1086" s="69" t="s">
        <v>172</v>
      </c>
      <c r="C1086" s="69"/>
      <c r="D1086" s="69"/>
      <c r="E1086" s="70">
        <v>239391.32</v>
      </c>
      <c r="F1086" s="70">
        <v>252536.9</v>
      </c>
      <c r="G1086" s="70">
        <v>208290.86</v>
      </c>
    </row>
    <row r="1087" spans="1:7" ht="31.2" x14ac:dyDescent="0.35">
      <c r="A1087" s="68" t="s">
        <v>166</v>
      </c>
      <c r="B1087" s="69" t="s">
        <v>172</v>
      </c>
      <c r="C1087" s="69" t="s">
        <v>167</v>
      </c>
      <c r="D1087" s="69"/>
      <c r="E1087" s="70">
        <v>239391.32</v>
      </c>
      <c r="F1087" s="70">
        <v>252536.9</v>
      </c>
      <c r="G1087" s="70">
        <v>208290.86</v>
      </c>
    </row>
    <row r="1088" spans="1:7" ht="31.2" x14ac:dyDescent="0.35">
      <c r="A1088" s="68" t="s">
        <v>168</v>
      </c>
      <c r="B1088" s="69" t="s">
        <v>172</v>
      </c>
      <c r="C1088" s="69" t="s">
        <v>169</v>
      </c>
      <c r="D1088" s="69"/>
      <c r="E1088" s="70">
        <v>239391.32</v>
      </c>
      <c r="F1088" s="70">
        <v>252536.9</v>
      </c>
      <c r="G1088" s="70">
        <v>208290.86</v>
      </c>
    </row>
    <row r="1089" spans="1:7" ht="31.2" x14ac:dyDescent="0.35">
      <c r="A1089" s="68" t="s">
        <v>166</v>
      </c>
      <c r="B1089" s="69" t="s">
        <v>172</v>
      </c>
      <c r="C1089" s="69" t="s">
        <v>169</v>
      </c>
      <c r="D1089" s="69" t="s">
        <v>171</v>
      </c>
      <c r="E1089" s="70">
        <v>239391.32</v>
      </c>
      <c r="F1089" s="70">
        <v>252536.9</v>
      </c>
      <c r="G1089" s="70">
        <v>208290.86</v>
      </c>
    </row>
    <row r="1090" spans="1:7" x14ac:dyDescent="0.35">
      <c r="A1090" s="68" t="s">
        <v>686</v>
      </c>
      <c r="B1090" s="69" t="s">
        <v>138</v>
      </c>
      <c r="C1090" s="69"/>
      <c r="D1090" s="69"/>
      <c r="E1090" s="70">
        <v>500000</v>
      </c>
      <c r="F1090" s="70">
        <v>500000</v>
      </c>
      <c r="G1090" s="70">
        <v>500000</v>
      </c>
    </row>
    <row r="1091" spans="1:7" x14ac:dyDescent="0.35">
      <c r="A1091" s="68" t="s">
        <v>119</v>
      </c>
      <c r="B1091" s="69" t="s">
        <v>138</v>
      </c>
      <c r="C1091" s="69" t="s">
        <v>120</v>
      </c>
      <c r="D1091" s="69"/>
      <c r="E1091" s="70">
        <v>500000</v>
      </c>
      <c r="F1091" s="70">
        <v>500000</v>
      </c>
      <c r="G1091" s="70">
        <v>500000</v>
      </c>
    </row>
    <row r="1092" spans="1:7" x14ac:dyDescent="0.35">
      <c r="A1092" s="68" t="s">
        <v>133</v>
      </c>
      <c r="B1092" s="69" t="s">
        <v>138</v>
      </c>
      <c r="C1092" s="69" t="s">
        <v>134</v>
      </c>
      <c r="D1092" s="69"/>
      <c r="E1092" s="70">
        <v>500000</v>
      </c>
      <c r="F1092" s="70">
        <v>500000</v>
      </c>
      <c r="G1092" s="70">
        <v>500000</v>
      </c>
    </row>
    <row r="1093" spans="1:7" x14ac:dyDescent="0.35">
      <c r="A1093" s="68" t="s">
        <v>137</v>
      </c>
      <c r="B1093" s="69" t="s">
        <v>138</v>
      </c>
      <c r="C1093" s="69" t="s">
        <v>134</v>
      </c>
      <c r="D1093" s="69" t="s">
        <v>139</v>
      </c>
      <c r="E1093" s="70">
        <v>500000</v>
      </c>
      <c r="F1093" s="70">
        <v>500000</v>
      </c>
      <c r="G1093" s="70">
        <v>500000</v>
      </c>
    </row>
    <row r="1094" spans="1:7" ht="31.2" x14ac:dyDescent="0.35">
      <c r="A1094" s="68" t="s">
        <v>687</v>
      </c>
      <c r="B1094" s="69" t="s">
        <v>154</v>
      </c>
      <c r="C1094" s="69"/>
      <c r="D1094" s="69"/>
      <c r="E1094" s="70">
        <v>154892.35999999999</v>
      </c>
      <c r="F1094" s="70">
        <v>200000</v>
      </c>
      <c r="G1094" s="70">
        <v>250000</v>
      </c>
    </row>
    <row r="1095" spans="1:7" x14ac:dyDescent="0.35">
      <c r="A1095" s="68" t="s">
        <v>119</v>
      </c>
      <c r="B1095" s="69" t="s">
        <v>154</v>
      </c>
      <c r="C1095" s="69" t="s">
        <v>120</v>
      </c>
      <c r="D1095" s="69"/>
      <c r="E1095" s="70">
        <v>154892.35999999999</v>
      </c>
      <c r="F1095" s="70">
        <v>200000</v>
      </c>
      <c r="G1095" s="70">
        <v>250000</v>
      </c>
    </row>
    <row r="1096" spans="1:7" x14ac:dyDescent="0.35">
      <c r="A1096" s="68" t="s">
        <v>140</v>
      </c>
      <c r="B1096" s="69" t="s">
        <v>154</v>
      </c>
      <c r="C1096" s="69" t="s">
        <v>141</v>
      </c>
      <c r="D1096" s="69"/>
      <c r="E1096" s="70">
        <v>154892.35999999999</v>
      </c>
      <c r="F1096" s="70">
        <v>200000</v>
      </c>
      <c r="G1096" s="70">
        <v>250000</v>
      </c>
    </row>
    <row r="1097" spans="1:7" x14ac:dyDescent="0.35">
      <c r="A1097" s="68" t="s">
        <v>137</v>
      </c>
      <c r="B1097" s="69" t="s">
        <v>154</v>
      </c>
      <c r="C1097" s="69" t="s">
        <v>141</v>
      </c>
      <c r="D1097" s="69" t="s">
        <v>139</v>
      </c>
      <c r="E1097" s="70">
        <v>154892.35999999999</v>
      </c>
      <c r="F1097" s="70">
        <v>200000</v>
      </c>
      <c r="G1097" s="70">
        <v>250000</v>
      </c>
    </row>
    <row r="1098" spans="1:7" ht="31.2" x14ac:dyDescent="0.35">
      <c r="A1098" s="68" t="s">
        <v>688</v>
      </c>
      <c r="B1098" s="69" t="s">
        <v>155</v>
      </c>
      <c r="C1098" s="69"/>
      <c r="D1098" s="69"/>
      <c r="E1098" s="70">
        <v>50000</v>
      </c>
      <c r="F1098" s="70">
        <v>70000</v>
      </c>
      <c r="G1098" s="70">
        <v>70000</v>
      </c>
    </row>
    <row r="1099" spans="1:7" x14ac:dyDescent="0.35">
      <c r="A1099" s="68" t="s">
        <v>119</v>
      </c>
      <c r="B1099" s="69" t="s">
        <v>155</v>
      </c>
      <c r="C1099" s="69" t="s">
        <v>120</v>
      </c>
      <c r="D1099" s="69"/>
      <c r="E1099" s="70">
        <v>50000</v>
      </c>
      <c r="F1099" s="70">
        <v>70000</v>
      </c>
      <c r="G1099" s="70">
        <v>70000</v>
      </c>
    </row>
    <row r="1100" spans="1:7" x14ac:dyDescent="0.35">
      <c r="A1100" s="68" t="s">
        <v>140</v>
      </c>
      <c r="B1100" s="69" t="s">
        <v>155</v>
      </c>
      <c r="C1100" s="69" t="s">
        <v>141</v>
      </c>
      <c r="D1100" s="69"/>
      <c r="E1100" s="70">
        <v>50000</v>
      </c>
      <c r="F1100" s="70">
        <v>70000</v>
      </c>
      <c r="G1100" s="70">
        <v>70000</v>
      </c>
    </row>
    <row r="1101" spans="1:7" x14ac:dyDescent="0.35">
      <c r="A1101" s="68" t="s">
        <v>137</v>
      </c>
      <c r="B1101" s="69" t="s">
        <v>155</v>
      </c>
      <c r="C1101" s="69" t="s">
        <v>141</v>
      </c>
      <c r="D1101" s="69" t="s">
        <v>139</v>
      </c>
      <c r="E1101" s="70">
        <v>50000</v>
      </c>
      <c r="F1101" s="70">
        <v>70000</v>
      </c>
      <c r="G1101" s="70">
        <v>70000</v>
      </c>
    </row>
    <row r="1102" spans="1:7" ht="31.2" x14ac:dyDescent="0.35">
      <c r="A1102" s="68" t="s">
        <v>689</v>
      </c>
      <c r="B1102" s="69" t="s">
        <v>156</v>
      </c>
      <c r="C1102" s="69"/>
      <c r="D1102" s="69"/>
      <c r="E1102" s="70">
        <v>260000</v>
      </c>
      <c r="F1102" s="70">
        <v>40000</v>
      </c>
      <c r="G1102" s="70">
        <v>40000</v>
      </c>
    </row>
    <row r="1103" spans="1:7" x14ac:dyDescent="0.35">
      <c r="A1103" s="68" t="s">
        <v>119</v>
      </c>
      <c r="B1103" s="69" t="s">
        <v>156</v>
      </c>
      <c r="C1103" s="69" t="s">
        <v>120</v>
      </c>
      <c r="D1103" s="69"/>
      <c r="E1103" s="70">
        <v>260000</v>
      </c>
      <c r="F1103" s="70">
        <v>40000</v>
      </c>
      <c r="G1103" s="70">
        <v>40000</v>
      </c>
    </row>
    <row r="1104" spans="1:7" x14ac:dyDescent="0.35">
      <c r="A1104" s="68" t="s">
        <v>140</v>
      </c>
      <c r="B1104" s="69" t="s">
        <v>156</v>
      </c>
      <c r="C1104" s="69" t="s">
        <v>141</v>
      </c>
      <c r="D1104" s="69"/>
      <c r="E1104" s="70">
        <v>260000</v>
      </c>
      <c r="F1104" s="70">
        <v>40000</v>
      </c>
      <c r="G1104" s="70">
        <v>40000</v>
      </c>
    </row>
    <row r="1105" spans="1:7" x14ac:dyDescent="0.35">
      <c r="A1105" s="68" t="s">
        <v>137</v>
      </c>
      <c r="B1105" s="69" t="s">
        <v>156</v>
      </c>
      <c r="C1105" s="69" t="s">
        <v>141</v>
      </c>
      <c r="D1105" s="69" t="s">
        <v>139</v>
      </c>
      <c r="E1105" s="70">
        <v>260000</v>
      </c>
      <c r="F1105" s="70">
        <v>40000</v>
      </c>
      <c r="G1105" s="70">
        <v>40000</v>
      </c>
    </row>
    <row r="1106" spans="1:7" ht="93.6" x14ac:dyDescent="0.35">
      <c r="A1106" s="68" t="s">
        <v>690</v>
      </c>
      <c r="B1106" s="69" t="s">
        <v>390</v>
      </c>
      <c r="C1106" s="69"/>
      <c r="D1106" s="69"/>
      <c r="E1106" s="70">
        <v>209.21</v>
      </c>
      <c r="F1106" s="70">
        <v>209.21</v>
      </c>
      <c r="G1106" s="70">
        <v>209.21</v>
      </c>
    </row>
    <row r="1107" spans="1:7" x14ac:dyDescent="0.35">
      <c r="A1107" s="68" t="s">
        <v>119</v>
      </c>
      <c r="B1107" s="69" t="s">
        <v>390</v>
      </c>
      <c r="C1107" s="69" t="s">
        <v>120</v>
      </c>
      <c r="D1107" s="69"/>
      <c r="E1107" s="70">
        <v>209.21</v>
      </c>
      <c r="F1107" s="70">
        <v>209.21</v>
      </c>
      <c r="G1107" s="70">
        <v>209.21</v>
      </c>
    </row>
    <row r="1108" spans="1:7" x14ac:dyDescent="0.35">
      <c r="A1108" s="68" t="s">
        <v>140</v>
      </c>
      <c r="B1108" s="69" t="s">
        <v>390</v>
      </c>
      <c r="C1108" s="69" t="s">
        <v>141</v>
      </c>
      <c r="D1108" s="69"/>
      <c r="E1108" s="70">
        <v>209.21</v>
      </c>
      <c r="F1108" s="70">
        <v>209.21</v>
      </c>
      <c r="G1108" s="70">
        <v>209.21</v>
      </c>
    </row>
    <row r="1109" spans="1:7" x14ac:dyDescent="0.35">
      <c r="A1109" s="68" t="s">
        <v>137</v>
      </c>
      <c r="B1109" s="69" t="s">
        <v>390</v>
      </c>
      <c r="C1109" s="69" t="s">
        <v>141</v>
      </c>
      <c r="D1109" s="69" t="s">
        <v>139</v>
      </c>
      <c r="E1109" s="70">
        <v>209.21</v>
      </c>
      <c r="F1109" s="70">
        <v>209.21</v>
      </c>
      <c r="G1109" s="70">
        <v>209.21</v>
      </c>
    </row>
  </sheetData>
  <mergeCells count="6">
    <mergeCell ref="A5:G5"/>
    <mergeCell ref="A6:G6"/>
    <mergeCell ref="E1:G1"/>
    <mergeCell ref="E2:G2"/>
    <mergeCell ref="E3:G3"/>
    <mergeCell ref="E4:G4"/>
  </mergeCells>
  <phoneticPr fontId="13" type="noConversion"/>
  <pageMargins left="0.78740157480314965" right="0.19685039370078741" top="0.78740157480314965" bottom="0.78740157480314965" header="0.51181102362204722" footer="0.51181102362204722"/>
  <pageSetup paperSize="9" scale="70" fitToHeight="0" orientation="portrait" verticalDpi="0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7B2A4-A0AA-4CAC-B7EB-2E1DB6CB1D1A}">
  <dimension ref="A1:F22"/>
  <sheetViews>
    <sheetView topLeftCell="A7" zoomScale="80" zoomScaleNormal="80" zoomScaleSheetLayoutView="85" workbookViewId="0">
      <selection activeCell="N11" sqref="N11"/>
    </sheetView>
  </sheetViews>
  <sheetFormatPr defaultRowHeight="18" x14ac:dyDescent="0.35"/>
  <cols>
    <col min="1" max="1" width="28.33203125" style="1" customWidth="1"/>
    <col min="2" max="2" width="29.5546875" style="1" customWidth="1"/>
    <col min="3" max="3" width="15" style="1" customWidth="1"/>
    <col min="4" max="4" width="15.5546875" style="1" customWidth="1"/>
    <col min="5" max="5" width="14.44140625" style="1" customWidth="1"/>
    <col min="6" max="6" width="9.33203125" style="1" customWidth="1"/>
    <col min="7" max="7" width="17.5546875" style="1" customWidth="1"/>
    <col min="8" max="17" width="9.33203125" style="1" customWidth="1"/>
    <col min="18" max="240" width="9.33203125" style="1"/>
    <col min="241" max="241" width="35.6640625" style="1" customWidth="1"/>
    <col min="242" max="242" width="53.5546875" style="1" customWidth="1"/>
    <col min="243" max="244" width="0" style="1" hidden="1" customWidth="1"/>
    <col min="245" max="245" width="22.5546875" style="1" customWidth="1"/>
    <col min="246" max="246" width="21.5546875" style="1" customWidth="1"/>
    <col min="247" max="247" width="24" style="1" customWidth="1"/>
    <col min="248" max="248" width="16.44140625" style="1" customWidth="1"/>
    <col min="249" max="249" width="15.33203125" style="1" customWidth="1"/>
    <col min="250" max="250" width="10" style="1" customWidth="1"/>
    <col min="251" max="251" width="15.5546875" style="1" customWidth="1"/>
    <col min="252" max="252" width="16.33203125" style="1" customWidth="1"/>
    <col min="253" max="253" width="18.44140625" style="1" customWidth="1"/>
    <col min="254" max="254" width="16.44140625" style="1" customWidth="1"/>
    <col min="255" max="273" width="9.33203125" style="1" customWidth="1"/>
    <col min="274" max="496" width="9.33203125" style="1"/>
    <col min="497" max="497" width="35.6640625" style="1" customWidth="1"/>
    <col min="498" max="498" width="53.5546875" style="1" customWidth="1"/>
    <col min="499" max="500" width="0" style="1" hidden="1" customWidth="1"/>
    <col min="501" max="501" width="22.5546875" style="1" customWidth="1"/>
    <col min="502" max="502" width="21.5546875" style="1" customWidth="1"/>
    <col min="503" max="503" width="24" style="1" customWidth="1"/>
    <col min="504" max="504" width="16.44140625" style="1" customWidth="1"/>
    <col min="505" max="505" width="15.33203125" style="1" customWidth="1"/>
    <col min="506" max="506" width="10" style="1" customWidth="1"/>
    <col min="507" max="507" width="15.5546875" style="1" customWidth="1"/>
    <col min="508" max="508" width="16.33203125" style="1" customWidth="1"/>
    <col min="509" max="509" width="18.44140625" style="1" customWidth="1"/>
    <col min="510" max="510" width="16.44140625" style="1" customWidth="1"/>
    <col min="511" max="529" width="9.33203125" style="1" customWidth="1"/>
    <col min="530" max="752" width="9.33203125" style="1"/>
    <col min="753" max="753" width="35.6640625" style="1" customWidth="1"/>
    <col min="754" max="754" width="53.5546875" style="1" customWidth="1"/>
    <col min="755" max="756" width="0" style="1" hidden="1" customWidth="1"/>
    <col min="757" max="757" width="22.5546875" style="1" customWidth="1"/>
    <col min="758" max="758" width="21.5546875" style="1" customWidth="1"/>
    <col min="759" max="759" width="24" style="1" customWidth="1"/>
    <col min="760" max="760" width="16.44140625" style="1" customWidth="1"/>
    <col min="761" max="761" width="15.33203125" style="1" customWidth="1"/>
    <col min="762" max="762" width="10" style="1" customWidth="1"/>
    <col min="763" max="763" width="15.5546875" style="1" customWidth="1"/>
    <col min="764" max="764" width="16.33203125" style="1" customWidth="1"/>
    <col min="765" max="765" width="18.44140625" style="1" customWidth="1"/>
    <col min="766" max="766" width="16.44140625" style="1" customWidth="1"/>
    <col min="767" max="785" width="9.33203125" style="1" customWidth="1"/>
    <col min="786" max="1008" width="9.33203125" style="1"/>
    <col min="1009" max="1009" width="35.6640625" style="1" customWidth="1"/>
    <col min="1010" max="1010" width="53.5546875" style="1" customWidth="1"/>
    <col min="1011" max="1012" width="0" style="1" hidden="1" customWidth="1"/>
    <col min="1013" max="1013" width="22.5546875" style="1" customWidth="1"/>
    <col min="1014" max="1014" width="21.5546875" style="1" customWidth="1"/>
    <col min="1015" max="1015" width="24" style="1" customWidth="1"/>
    <col min="1016" max="1016" width="16.44140625" style="1" customWidth="1"/>
    <col min="1017" max="1017" width="15.33203125" style="1" customWidth="1"/>
    <col min="1018" max="1018" width="10" style="1" customWidth="1"/>
    <col min="1019" max="1019" width="15.5546875" style="1" customWidth="1"/>
    <col min="1020" max="1020" width="16.33203125" style="1" customWidth="1"/>
    <col min="1021" max="1021" width="18.44140625" style="1" customWidth="1"/>
    <col min="1022" max="1022" width="16.44140625" style="1" customWidth="1"/>
    <col min="1023" max="1041" width="9.33203125" style="1" customWidth="1"/>
    <col min="1042" max="1264" width="9.33203125" style="1"/>
    <col min="1265" max="1265" width="35.6640625" style="1" customWidth="1"/>
    <col min="1266" max="1266" width="53.5546875" style="1" customWidth="1"/>
    <col min="1267" max="1268" width="0" style="1" hidden="1" customWidth="1"/>
    <col min="1269" max="1269" width="22.5546875" style="1" customWidth="1"/>
    <col min="1270" max="1270" width="21.5546875" style="1" customWidth="1"/>
    <col min="1271" max="1271" width="24" style="1" customWidth="1"/>
    <col min="1272" max="1272" width="16.44140625" style="1" customWidth="1"/>
    <col min="1273" max="1273" width="15.33203125" style="1" customWidth="1"/>
    <col min="1274" max="1274" width="10" style="1" customWidth="1"/>
    <col min="1275" max="1275" width="15.5546875" style="1" customWidth="1"/>
    <col min="1276" max="1276" width="16.33203125" style="1" customWidth="1"/>
    <col min="1277" max="1277" width="18.44140625" style="1" customWidth="1"/>
    <col min="1278" max="1278" width="16.44140625" style="1" customWidth="1"/>
    <col min="1279" max="1297" width="9.33203125" style="1" customWidth="1"/>
    <col min="1298" max="1520" width="9.33203125" style="1"/>
    <col min="1521" max="1521" width="35.6640625" style="1" customWidth="1"/>
    <col min="1522" max="1522" width="53.5546875" style="1" customWidth="1"/>
    <col min="1523" max="1524" width="0" style="1" hidden="1" customWidth="1"/>
    <col min="1525" max="1525" width="22.5546875" style="1" customWidth="1"/>
    <col min="1526" max="1526" width="21.5546875" style="1" customWidth="1"/>
    <col min="1527" max="1527" width="24" style="1" customWidth="1"/>
    <col min="1528" max="1528" width="16.44140625" style="1" customWidth="1"/>
    <col min="1529" max="1529" width="15.33203125" style="1" customWidth="1"/>
    <col min="1530" max="1530" width="10" style="1" customWidth="1"/>
    <col min="1531" max="1531" width="15.5546875" style="1" customWidth="1"/>
    <col min="1532" max="1532" width="16.33203125" style="1" customWidth="1"/>
    <col min="1533" max="1533" width="18.44140625" style="1" customWidth="1"/>
    <col min="1534" max="1534" width="16.44140625" style="1" customWidth="1"/>
    <col min="1535" max="1553" width="9.33203125" style="1" customWidth="1"/>
    <col min="1554" max="1776" width="9.33203125" style="1"/>
    <col min="1777" max="1777" width="35.6640625" style="1" customWidth="1"/>
    <col min="1778" max="1778" width="53.5546875" style="1" customWidth="1"/>
    <col min="1779" max="1780" width="0" style="1" hidden="1" customWidth="1"/>
    <col min="1781" max="1781" width="22.5546875" style="1" customWidth="1"/>
    <col min="1782" max="1782" width="21.5546875" style="1" customWidth="1"/>
    <col min="1783" max="1783" width="24" style="1" customWidth="1"/>
    <col min="1784" max="1784" width="16.44140625" style="1" customWidth="1"/>
    <col min="1785" max="1785" width="15.33203125" style="1" customWidth="1"/>
    <col min="1786" max="1786" width="10" style="1" customWidth="1"/>
    <col min="1787" max="1787" width="15.5546875" style="1" customWidth="1"/>
    <col min="1788" max="1788" width="16.33203125" style="1" customWidth="1"/>
    <col min="1789" max="1789" width="18.44140625" style="1" customWidth="1"/>
    <col min="1790" max="1790" width="16.44140625" style="1" customWidth="1"/>
    <col min="1791" max="1809" width="9.33203125" style="1" customWidth="1"/>
    <col min="1810" max="2032" width="9.33203125" style="1"/>
    <col min="2033" max="2033" width="35.6640625" style="1" customWidth="1"/>
    <col min="2034" max="2034" width="53.5546875" style="1" customWidth="1"/>
    <col min="2035" max="2036" width="0" style="1" hidden="1" customWidth="1"/>
    <col min="2037" max="2037" width="22.5546875" style="1" customWidth="1"/>
    <col min="2038" max="2038" width="21.5546875" style="1" customWidth="1"/>
    <col min="2039" max="2039" width="24" style="1" customWidth="1"/>
    <col min="2040" max="2040" width="16.44140625" style="1" customWidth="1"/>
    <col min="2041" max="2041" width="15.33203125" style="1" customWidth="1"/>
    <col min="2042" max="2042" width="10" style="1" customWidth="1"/>
    <col min="2043" max="2043" width="15.5546875" style="1" customWidth="1"/>
    <col min="2044" max="2044" width="16.33203125" style="1" customWidth="1"/>
    <col min="2045" max="2045" width="18.44140625" style="1" customWidth="1"/>
    <col min="2046" max="2046" width="16.44140625" style="1" customWidth="1"/>
    <col min="2047" max="2065" width="9.33203125" style="1" customWidth="1"/>
    <col min="2066" max="2288" width="9.33203125" style="1"/>
    <col min="2289" max="2289" width="35.6640625" style="1" customWidth="1"/>
    <col min="2290" max="2290" width="53.5546875" style="1" customWidth="1"/>
    <col min="2291" max="2292" width="0" style="1" hidden="1" customWidth="1"/>
    <col min="2293" max="2293" width="22.5546875" style="1" customWidth="1"/>
    <col min="2294" max="2294" width="21.5546875" style="1" customWidth="1"/>
    <col min="2295" max="2295" width="24" style="1" customWidth="1"/>
    <col min="2296" max="2296" width="16.44140625" style="1" customWidth="1"/>
    <col min="2297" max="2297" width="15.33203125" style="1" customWidth="1"/>
    <col min="2298" max="2298" width="10" style="1" customWidth="1"/>
    <col min="2299" max="2299" width="15.5546875" style="1" customWidth="1"/>
    <col min="2300" max="2300" width="16.33203125" style="1" customWidth="1"/>
    <col min="2301" max="2301" width="18.44140625" style="1" customWidth="1"/>
    <col min="2302" max="2302" width="16.44140625" style="1" customWidth="1"/>
    <col min="2303" max="2321" width="9.33203125" style="1" customWidth="1"/>
    <col min="2322" max="2544" width="9.33203125" style="1"/>
    <col min="2545" max="2545" width="35.6640625" style="1" customWidth="1"/>
    <col min="2546" max="2546" width="53.5546875" style="1" customWidth="1"/>
    <col min="2547" max="2548" width="0" style="1" hidden="1" customWidth="1"/>
    <col min="2549" max="2549" width="22.5546875" style="1" customWidth="1"/>
    <col min="2550" max="2550" width="21.5546875" style="1" customWidth="1"/>
    <col min="2551" max="2551" width="24" style="1" customWidth="1"/>
    <col min="2552" max="2552" width="16.44140625" style="1" customWidth="1"/>
    <col min="2553" max="2553" width="15.33203125" style="1" customWidth="1"/>
    <col min="2554" max="2554" width="10" style="1" customWidth="1"/>
    <col min="2555" max="2555" width="15.5546875" style="1" customWidth="1"/>
    <col min="2556" max="2556" width="16.33203125" style="1" customWidth="1"/>
    <col min="2557" max="2557" width="18.44140625" style="1" customWidth="1"/>
    <col min="2558" max="2558" width="16.44140625" style="1" customWidth="1"/>
    <col min="2559" max="2577" width="9.33203125" style="1" customWidth="1"/>
    <col min="2578" max="2800" width="9.33203125" style="1"/>
    <col min="2801" max="2801" width="35.6640625" style="1" customWidth="1"/>
    <col min="2802" max="2802" width="53.5546875" style="1" customWidth="1"/>
    <col min="2803" max="2804" width="0" style="1" hidden="1" customWidth="1"/>
    <col min="2805" max="2805" width="22.5546875" style="1" customWidth="1"/>
    <col min="2806" max="2806" width="21.5546875" style="1" customWidth="1"/>
    <col min="2807" max="2807" width="24" style="1" customWidth="1"/>
    <col min="2808" max="2808" width="16.44140625" style="1" customWidth="1"/>
    <col min="2809" max="2809" width="15.33203125" style="1" customWidth="1"/>
    <col min="2810" max="2810" width="10" style="1" customWidth="1"/>
    <col min="2811" max="2811" width="15.5546875" style="1" customWidth="1"/>
    <col min="2812" max="2812" width="16.33203125" style="1" customWidth="1"/>
    <col min="2813" max="2813" width="18.44140625" style="1" customWidth="1"/>
    <col min="2814" max="2814" width="16.44140625" style="1" customWidth="1"/>
    <col min="2815" max="2833" width="9.33203125" style="1" customWidth="1"/>
    <col min="2834" max="3056" width="9.33203125" style="1"/>
    <col min="3057" max="3057" width="35.6640625" style="1" customWidth="1"/>
    <col min="3058" max="3058" width="53.5546875" style="1" customWidth="1"/>
    <col min="3059" max="3060" width="0" style="1" hidden="1" customWidth="1"/>
    <col min="3061" max="3061" width="22.5546875" style="1" customWidth="1"/>
    <col min="3062" max="3062" width="21.5546875" style="1" customWidth="1"/>
    <col min="3063" max="3063" width="24" style="1" customWidth="1"/>
    <col min="3064" max="3064" width="16.44140625" style="1" customWidth="1"/>
    <col min="3065" max="3065" width="15.33203125" style="1" customWidth="1"/>
    <col min="3066" max="3066" width="10" style="1" customWidth="1"/>
    <col min="3067" max="3067" width="15.5546875" style="1" customWidth="1"/>
    <col min="3068" max="3068" width="16.33203125" style="1" customWidth="1"/>
    <col min="3069" max="3069" width="18.44140625" style="1" customWidth="1"/>
    <col min="3070" max="3070" width="16.44140625" style="1" customWidth="1"/>
    <col min="3071" max="3089" width="9.33203125" style="1" customWidth="1"/>
    <col min="3090" max="3312" width="9.33203125" style="1"/>
    <col min="3313" max="3313" width="35.6640625" style="1" customWidth="1"/>
    <col min="3314" max="3314" width="53.5546875" style="1" customWidth="1"/>
    <col min="3315" max="3316" width="0" style="1" hidden="1" customWidth="1"/>
    <col min="3317" max="3317" width="22.5546875" style="1" customWidth="1"/>
    <col min="3318" max="3318" width="21.5546875" style="1" customWidth="1"/>
    <col min="3319" max="3319" width="24" style="1" customWidth="1"/>
    <col min="3320" max="3320" width="16.44140625" style="1" customWidth="1"/>
    <col min="3321" max="3321" width="15.33203125" style="1" customWidth="1"/>
    <col min="3322" max="3322" width="10" style="1" customWidth="1"/>
    <col min="3323" max="3323" width="15.5546875" style="1" customWidth="1"/>
    <col min="3324" max="3324" width="16.33203125" style="1" customWidth="1"/>
    <col min="3325" max="3325" width="18.44140625" style="1" customWidth="1"/>
    <col min="3326" max="3326" width="16.44140625" style="1" customWidth="1"/>
    <col min="3327" max="3345" width="9.33203125" style="1" customWidth="1"/>
    <col min="3346" max="3568" width="9.33203125" style="1"/>
    <col min="3569" max="3569" width="35.6640625" style="1" customWidth="1"/>
    <col min="3570" max="3570" width="53.5546875" style="1" customWidth="1"/>
    <col min="3571" max="3572" width="0" style="1" hidden="1" customWidth="1"/>
    <col min="3573" max="3573" width="22.5546875" style="1" customWidth="1"/>
    <col min="3574" max="3574" width="21.5546875" style="1" customWidth="1"/>
    <col min="3575" max="3575" width="24" style="1" customWidth="1"/>
    <col min="3576" max="3576" width="16.44140625" style="1" customWidth="1"/>
    <col min="3577" max="3577" width="15.33203125" style="1" customWidth="1"/>
    <col min="3578" max="3578" width="10" style="1" customWidth="1"/>
    <col min="3579" max="3579" width="15.5546875" style="1" customWidth="1"/>
    <col min="3580" max="3580" width="16.33203125" style="1" customWidth="1"/>
    <col min="3581" max="3581" width="18.44140625" style="1" customWidth="1"/>
    <col min="3582" max="3582" width="16.44140625" style="1" customWidth="1"/>
    <col min="3583" max="3601" width="9.33203125" style="1" customWidth="1"/>
    <col min="3602" max="3824" width="9.33203125" style="1"/>
    <col min="3825" max="3825" width="35.6640625" style="1" customWidth="1"/>
    <col min="3826" max="3826" width="53.5546875" style="1" customWidth="1"/>
    <col min="3827" max="3828" width="0" style="1" hidden="1" customWidth="1"/>
    <col min="3829" max="3829" width="22.5546875" style="1" customWidth="1"/>
    <col min="3830" max="3830" width="21.5546875" style="1" customWidth="1"/>
    <col min="3831" max="3831" width="24" style="1" customWidth="1"/>
    <col min="3832" max="3832" width="16.44140625" style="1" customWidth="1"/>
    <col min="3833" max="3833" width="15.33203125" style="1" customWidth="1"/>
    <col min="3834" max="3834" width="10" style="1" customWidth="1"/>
    <col min="3835" max="3835" width="15.5546875" style="1" customWidth="1"/>
    <col min="3836" max="3836" width="16.33203125" style="1" customWidth="1"/>
    <col min="3837" max="3837" width="18.44140625" style="1" customWidth="1"/>
    <col min="3838" max="3838" width="16.44140625" style="1" customWidth="1"/>
    <col min="3839" max="3857" width="9.33203125" style="1" customWidth="1"/>
    <col min="3858" max="4080" width="9.33203125" style="1"/>
    <col min="4081" max="4081" width="35.6640625" style="1" customWidth="1"/>
    <col min="4082" max="4082" width="53.5546875" style="1" customWidth="1"/>
    <col min="4083" max="4084" width="0" style="1" hidden="1" customWidth="1"/>
    <col min="4085" max="4085" width="22.5546875" style="1" customWidth="1"/>
    <col min="4086" max="4086" width="21.5546875" style="1" customWidth="1"/>
    <col min="4087" max="4087" width="24" style="1" customWidth="1"/>
    <col min="4088" max="4088" width="16.44140625" style="1" customWidth="1"/>
    <col min="4089" max="4089" width="15.33203125" style="1" customWidth="1"/>
    <col min="4090" max="4090" width="10" style="1" customWidth="1"/>
    <col min="4091" max="4091" width="15.5546875" style="1" customWidth="1"/>
    <col min="4092" max="4092" width="16.33203125" style="1" customWidth="1"/>
    <col min="4093" max="4093" width="18.44140625" style="1" customWidth="1"/>
    <col min="4094" max="4094" width="16.44140625" style="1" customWidth="1"/>
    <col min="4095" max="4113" width="9.33203125" style="1" customWidth="1"/>
    <col min="4114" max="4336" width="9.33203125" style="1"/>
    <col min="4337" max="4337" width="35.6640625" style="1" customWidth="1"/>
    <col min="4338" max="4338" width="53.5546875" style="1" customWidth="1"/>
    <col min="4339" max="4340" width="0" style="1" hidden="1" customWidth="1"/>
    <col min="4341" max="4341" width="22.5546875" style="1" customWidth="1"/>
    <col min="4342" max="4342" width="21.5546875" style="1" customWidth="1"/>
    <col min="4343" max="4343" width="24" style="1" customWidth="1"/>
    <col min="4344" max="4344" width="16.44140625" style="1" customWidth="1"/>
    <col min="4345" max="4345" width="15.33203125" style="1" customWidth="1"/>
    <col min="4346" max="4346" width="10" style="1" customWidth="1"/>
    <col min="4347" max="4347" width="15.5546875" style="1" customWidth="1"/>
    <col min="4348" max="4348" width="16.33203125" style="1" customWidth="1"/>
    <col min="4349" max="4349" width="18.44140625" style="1" customWidth="1"/>
    <col min="4350" max="4350" width="16.44140625" style="1" customWidth="1"/>
    <col min="4351" max="4369" width="9.33203125" style="1" customWidth="1"/>
    <col min="4370" max="4592" width="9.33203125" style="1"/>
    <col min="4593" max="4593" width="35.6640625" style="1" customWidth="1"/>
    <col min="4594" max="4594" width="53.5546875" style="1" customWidth="1"/>
    <col min="4595" max="4596" width="0" style="1" hidden="1" customWidth="1"/>
    <col min="4597" max="4597" width="22.5546875" style="1" customWidth="1"/>
    <col min="4598" max="4598" width="21.5546875" style="1" customWidth="1"/>
    <col min="4599" max="4599" width="24" style="1" customWidth="1"/>
    <col min="4600" max="4600" width="16.44140625" style="1" customWidth="1"/>
    <col min="4601" max="4601" width="15.33203125" style="1" customWidth="1"/>
    <col min="4602" max="4602" width="10" style="1" customWidth="1"/>
    <col min="4603" max="4603" width="15.5546875" style="1" customWidth="1"/>
    <col min="4604" max="4604" width="16.33203125" style="1" customWidth="1"/>
    <col min="4605" max="4605" width="18.44140625" style="1" customWidth="1"/>
    <col min="4606" max="4606" width="16.44140625" style="1" customWidth="1"/>
    <col min="4607" max="4625" width="9.33203125" style="1" customWidth="1"/>
    <col min="4626" max="4848" width="9.33203125" style="1"/>
    <col min="4849" max="4849" width="35.6640625" style="1" customWidth="1"/>
    <col min="4850" max="4850" width="53.5546875" style="1" customWidth="1"/>
    <col min="4851" max="4852" width="0" style="1" hidden="1" customWidth="1"/>
    <col min="4853" max="4853" width="22.5546875" style="1" customWidth="1"/>
    <col min="4854" max="4854" width="21.5546875" style="1" customWidth="1"/>
    <col min="4855" max="4855" width="24" style="1" customWidth="1"/>
    <col min="4856" max="4856" width="16.44140625" style="1" customWidth="1"/>
    <col min="4857" max="4857" width="15.33203125" style="1" customWidth="1"/>
    <col min="4858" max="4858" width="10" style="1" customWidth="1"/>
    <col min="4859" max="4859" width="15.5546875" style="1" customWidth="1"/>
    <col min="4860" max="4860" width="16.33203125" style="1" customWidth="1"/>
    <col min="4861" max="4861" width="18.44140625" style="1" customWidth="1"/>
    <col min="4862" max="4862" width="16.44140625" style="1" customWidth="1"/>
    <col min="4863" max="4881" width="9.33203125" style="1" customWidth="1"/>
    <col min="4882" max="5104" width="9.33203125" style="1"/>
    <col min="5105" max="5105" width="35.6640625" style="1" customWidth="1"/>
    <col min="5106" max="5106" width="53.5546875" style="1" customWidth="1"/>
    <col min="5107" max="5108" width="0" style="1" hidden="1" customWidth="1"/>
    <col min="5109" max="5109" width="22.5546875" style="1" customWidth="1"/>
    <col min="5110" max="5110" width="21.5546875" style="1" customWidth="1"/>
    <col min="5111" max="5111" width="24" style="1" customWidth="1"/>
    <col min="5112" max="5112" width="16.44140625" style="1" customWidth="1"/>
    <col min="5113" max="5113" width="15.33203125" style="1" customWidth="1"/>
    <col min="5114" max="5114" width="10" style="1" customWidth="1"/>
    <col min="5115" max="5115" width="15.5546875" style="1" customWidth="1"/>
    <col min="5116" max="5116" width="16.33203125" style="1" customWidth="1"/>
    <col min="5117" max="5117" width="18.44140625" style="1" customWidth="1"/>
    <col min="5118" max="5118" width="16.44140625" style="1" customWidth="1"/>
    <col min="5119" max="5137" width="9.33203125" style="1" customWidth="1"/>
    <col min="5138" max="5360" width="9.33203125" style="1"/>
    <col min="5361" max="5361" width="35.6640625" style="1" customWidth="1"/>
    <col min="5362" max="5362" width="53.5546875" style="1" customWidth="1"/>
    <col min="5363" max="5364" width="0" style="1" hidden="1" customWidth="1"/>
    <col min="5365" max="5365" width="22.5546875" style="1" customWidth="1"/>
    <col min="5366" max="5366" width="21.5546875" style="1" customWidth="1"/>
    <col min="5367" max="5367" width="24" style="1" customWidth="1"/>
    <col min="5368" max="5368" width="16.44140625" style="1" customWidth="1"/>
    <col min="5369" max="5369" width="15.33203125" style="1" customWidth="1"/>
    <col min="5370" max="5370" width="10" style="1" customWidth="1"/>
    <col min="5371" max="5371" width="15.5546875" style="1" customWidth="1"/>
    <col min="5372" max="5372" width="16.33203125" style="1" customWidth="1"/>
    <col min="5373" max="5373" width="18.44140625" style="1" customWidth="1"/>
    <col min="5374" max="5374" width="16.44140625" style="1" customWidth="1"/>
    <col min="5375" max="5393" width="9.33203125" style="1" customWidth="1"/>
    <col min="5394" max="5616" width="9.33203125" style="1"/>
    <col min="5617" max="5617" width="35.6640625" style="1" customWidth="1"/>
    <col min="5618" max="5618" width="53.5546875" style="1" customWidth="1"/>
    <col min="5619" max="5620" width="0" style="1" hidden="1" customWidth="1"/>
    <col min="5621" max="5621" width="22.5546875" style="1" customWidth="1"/>
    <col min="5622" max="5622" width="21.5546875" style="1" customWidth="1"/>
    <col min="5623" max="5623" width="24" style="1" customWidth="1"/>
    <col min="5624" max="5624" width="16.44140625" style="1" customWidth="1"/>
    <col min="5625" max="5625" width="15.33203125" style="1" customWidth="1"/>
    <col min="5626" max="5626" width="10" style="1" customWidth="1"/>
    <col min="5627" max="5627" width="15.5546875" style="1" customWidth="1"/>
    <col min="5628" max="5628" width="16.33203125" style="1" customWidth="1"/>
    <col min="5629" max="5629" width="18.44140625" style="1" customWidth="1"/>
    <col min="5630" max="5630" width="16.44140625" style="1" customWidth="1"/>
    <col min="5631" max="5649" width="9.33203125" style="1" customWidth="1"/>
    <col min="5650" max="5872" width="9.33203125" style="1"/>
    <col min="5873" max="5873" width="35.6640625" style="1" customWidth="1"/>
    <col min="5874" max="5874" width="53.5546875" style="1" customWidth="1"/>
    <col min="5875" max="5876" width="0" style="1" hidden="1" customWidth="1"/>
    <col min="5877" max="5877" width="22.5546875" style="1" customWidth="1"/>
    <col min="5878" max="5878" width="21.5546875" style="1" customWidth="1"/>
    <col min="5879" max="5879" width="24" style="1" customWidth="1"/>
    <col min="5880" max="5880" width="16.44140625" style="1" customWidth="1"/>
    <col min="5881" max="5881" width="15.33203125" style="1" customWidth="1"/>
    <col min="5882" max="5882" width="10" style="1" customWidth="1"/>
    <col min="5883" max="5883" width="15.5546875" style="1" customWidth="1"/>
    <col min="5884" max="5884" width="16.33203125" style="1" customWidth="1"/>
    <col min="5885" max="5885" width="18.44140625" style="1" customWidth="1"/>
    <col min="5886" max="5886" width="16.44140625" style="1" customWidth="1"/>
    <col min="5887" max="5905" width="9.33203125" style="1" customWidth="1"/>
    <col min="5906" max="6128" width="9.33203125" style="1"/>
    <col min="6129" max="6129" width="35.6640625" style="1" customWidth="1"/>
    <col min="6130" max="6130" width="53.5546875" style="1" customWidth="1"/>
    <col min="6131" max="6132" width="0" style="1" hidden="1" customWidth="1"/>
    <col min="6133" max="6133" width="22.5546875" style="1" customWidth="1"/>
    <col min="6134" max="6134" width="21.5546875" style="1" customWidth="1"/>
    <col min="6135" max="6135" width="24" style="1" customWidth="1"/>
    <col min="6136" max="6136" width="16.44140625" style="1" customWidth="1"/>
    <col min="6137" max="6137" width="15.33203125" style="1" customWidth="1"/>
    <col min="6138" max="6138" width="10" style="1" customWidth="1"/>
    <col min="6139" max="6139" width="15.5546875" style="1" customWidth="1"/>
    <col min="6140" max="6140" width="16.33203125" style="1" customWidth="1"/>
    <col min="6141" max="6141" width="18.44140625" style="1" customWidth="1"/>
    <col min="6142" max="6142" width="16.44140625" style="1" customWidth="1"/>
    <col min="6143" max="6161" width="9.33203125" style="1" customWidth="1"/>
    <col min="6162" max="6384" width="9.33203125" style="1"/>
    <col min="6385" max="6385" width="35.6640625" style="1" customWidth="1"/>
    <col min="6386" max="6386" width="53.5546875" style="1" customWidth="1"/>
    <col min="6387" max="6388" width="0" style="1" hidden="1" customWidth="1"/>
    <col min="6389" max="6389" width="22.5546875" style="1" customWidth="1"/>
    <col min="6390" max="6390" width="21.5546875" style="1" customWidth="1"/>
    <col min="6391" max="6391" width="24" style="1" customWidth="1"/>
    <col min="6392" max="6392" width="16.44140625" style="1" customWidth="1"/>
    <col min="6393" max="6393" width="15.33203125" style="1" customWidth="1"/>
    <col min="6394" max="6394" width="10" style="1" customWidth="1"/>
    <col min="6395" max="6395" width="15.5546875" style="1" customWidth="1"/>
    <col min="6396" max="6396" width="16.33203125" style="1" customWidth="1"/>
    <col min="6397" max="6397" width="18.44140625" style="1" customWidth="1"/>
    <col min="6398" max="6398" width="16.44140625" style="1" customWidth="1"/>
    <col min="6399" max="6417" width="9.33203125" style="1" customWidth="1"/>
    <col min="6418" max="6640" width="9.33203125" style="1"/>
    <col min="6641" max="6641" width="35.6640625" style="1" customWidth="1"/>
    <col min="6642" max="6642" width="53.5546875" style="1" customWidth="1"/>
    <col min="6643" max="6644" width="0" style="1" hidden="1" customWidth="1"/>
    <col min="6645" max="6645" width="22.5546875" style="1" customWidth="1"/>
    <col min="6646" max="6646" width="21.5546875" style="1" customWidth="1"/>
    <col min="6647" max="6647" width="24" style="1" customWidth="1"/>
    <col min="6648" max="6648" width="16.44140625" style="1" customWidth="1"/>
    <col min="6649" max="6649" width="15.33203125" style="1" customWidth="1"/>
    <col min="6650" max="6650" width="10" style="1" customWidth="1"/>
    <col min="6651" max="6651" width="15.5546875" style="1" customWidth="1"/>
    <col min="6652" max="6652" width="16.33203125" style="1" customWidth="1"/>
    <col min="6653" max="6653" width="18.44140625" style="1" customWidth="1"/>
    <col min="6654" max="6654" width="16.44140625" style="1" customWidth="1"/>
    <col min="6655" max="6673" width="9.33203125" style="1" customWidth="1"/>
    <col min="6674" max="6896" width="9.33203125" style="1"/>
    <col min="6897" max="6897" width="35.6640625" style="1" customWidth="1"/>
    <col min="6898" max="6898" width="53.5546875" style="1" customWidth="1"/>
    <col min="6899" max="6900" width="0" style="1" hidden="1" customWidth="1"/>
    <col min="6901" max="6901" width="22.5546875" style="1" customWidth="1"/>
    <col min="6902" max="6902" width="21.5546875" style="1" customWidth="1"/>
    <col min="6903" max="6903" width="24" style="1" customWidth="1"/>
    <col min="6904" max="6904" width="16.44140625" style="1" customWidth="1"/>
    <col min="6905" max="6905" width="15.33203125" style="1" customWidth="1"/>
    <col min="6906" max="6906" width="10" style="1" customWidth="1"/>
    <col min="6907" max="6907" width="15.5546875" style="1" customWidth="1"/>
    <col min="6908" max="6908" width="16.33203125" style="1" customWidth="1"/>
    <col min="6909" max="6909" width="18.44140625" style="1" customWidth="1"/>
    <col min="6910" max="6910" width="16.44140625" style="1" customWidth="1"/>
    <col min="6911" max="6929" width="9.33203125" style="1" customWidth="1"/>
    <col min="6930" max="7152" width="9.33203125" style="1"/>
    <col min="7153" max="7153" width="35.6640625" style="1" customWidth="1"/>
    <col min="7154" max="7154" width="53.5546875" style="1" customWidth="1"/>
    <col min="7155" max="7156" width="0" style="1" hidden="1" customWidth="1"/>
    <col min="7157" max="7157" width="22.5546875" style="1" customWidth="1"/>
    <col min="7158" max="7158" width="21.5546875" style="1" customWidth="1"/>
    <col min="7159" max="7159" width="24" style="1" customWidth="1"/>
    <col min="7160" max="7160" width="16.44140625" style="1" customWidth="1"/>
    <col min="7161" max="7161" width="15.33203125" style="1" customWidth="1"/>
    <col min="7162" max="7162" width="10" style="1" customWidth="1"/>
    <col min="7163" max="7163" width="15.5546875" style="1" customWidth="1"/>
    <col min="7164" max="7164" width="16.33203125" style="1" customWidth="1"/>
    <col min="7165" max="7165" width="18.44140625" style="1" customWidth="1"/>
    <col min="7166" max="7166" width="16.44140625" style="1" customWidth="1"/>
    <col min="7167" max="7185" width="9.33203125" style="1" customWidth="1"/>
    <col min="7186" max="7408" width="9.33203125" style="1"/>
    <col min="7409" max="7409" width="35.6640625" style="1" customWidth="1"/>
    <col min="7410" max="7410" width="53.5546875" style="1" customWidth="1"/>
    <col min="7411" max="7412" width="0" style="1" hidden="1" customWidth="1"/>
    <col min="7413" max="7413" width="22.5546875" style="1" customWidth="1"/>
    <col min="7414" max="7414" width="21.5546875" style="1" customWidth="1"/>
    <col min="7415" max="7415" width="24" style="1" customWidth="1"/>
    <col min="7416" max="7416" width="16.44140625" style="1" customWidth="1"/>
    <col min="7417" max="7417" width="15.33203125" style="1" customWidth="1"/>
    <col min="7418" max="7418" width="10" style="1" customWidth="1"/>
    <col min="7419" max="7419" width="15.5546875" style="1" customWidth="1"/>
    <col min="7420" max="7420" width="16.33203125" style="1" customWidth="1"/>
    <col min="7421" max="7421" width="18.44140625" style="1" customWidth="1"/>
    <col min="7422" max="7422" width="16.44140625" style="1" customWidth="1"/>
    <col min="7423" max="7441" width="9.33203125" style="1" customWidth="1"/>
    <col min="7442" max="7664" width="9.33203125" style="1"/>
    <col min="7665" max="7665" width="35.6640625" style="1" customWidth="1"/>
    <col min="7666" max="7666" width="53.5546875" style="1" customWidth="1"/>
    <col min="7667" max="7668" width="0" style="1" hidden="1" customWidth="1"/>
    <col min="7669" max="7669" width="22.5546875" style="1" customWidth="1"/>
    <col min="7670" max="7670" width="21.5546875" style="1" customWidth="1"/>
    <col min="7671" max="7671" width="24" style="1" customWidth="1"/>
    <col min="7672" max="7672" width="16.44140625" style="1" customWidth="1"/>
    <col min="7673" max="7673" width="15.33203125" style="1" customWidth="1"/>
    <col min="7674" max="7674" width="10" style="1" customWidth="1"/>
    <col min="7675" max="7675" width="15.5546875" style="1" customWidth="1"/>
    <col min="7676" max="7676" width="16.33203125" style="1" customWidth="1"/>
    <col min="7677" max="7677" width="18.44140625" style="1" customWidth="1"/>
    <col min="7678" max="7678" width="16.44140625" style="1" customWidth="1"/>
    <col min="7679" max="7697" width="9.33203125" style="1" customWidth="1"/>
    <col min="7698" max="7920" width="9.33203125" style="1"/>
    <col min="7921" max="7921" width="35.6640625" style="1" customWidth="1"/>
    <col min="7922" max="7922" width="53.5546875" style="1" customWidth="1"/>
    <col min="7923" max="7924" width="0" style="1" hidden="1" customWidth="1"/>
    <col min="7925" max="7925" width="22.5546875" style="1" customWidth="1"/>
    <col min="7926" max="7926" width="21.5546875" style="1" customWidth="1"/>
    <col min="7927" max="7927" width="24" style="1" customWidth="1"/>
    <col min="7928" max="7928" width="16.44140625" style="1" customWidth="1"/>
    <col min="7929" max="7929" width="15.33203125" style="1" customWidth="1"/>
    <col min="7930" max="7930" width="10" style="1" customWidth="1"/>
    <col min="7931" max="7931" width="15.5546875" style="1" customWidth="1"/>
    <col min="7932" max="7932" width="16.33203125" style="1" customWidth="1"/>
    <col min="7933" max="7933" width="18.44140625" style="1" customWidth="1"/>
    <col min="7934" max="7934" width="16.44140625" style="1" customWidth="1"/>
    <col min="7935" max="7953" width="9.33203125" style="1" customWidth="1"/>
    <col min="7954" max="8176" width="9.33203125" style="1"/>
    <col min="8177" max="8177" width="35.6640625" style="1" customWidth="1"/>
    <col min="8178" max="8178" width="53.5546875" style="1" customWidth="1"/>
    <col min="8179" max="8180" width="0" style="1" hidden="1" customWidth="1"/>
    <col min="8181" max="8181" width="22.5546875" style="1" customWidth="1"/>
    <col min="8182" max="8182" width="21.5546875" style="1" customWidth="1"/>
    <col min="8183" max="8183" width="24" style="1" customWidth="1"/>
    <col min="8184" max="8184" width="16.44140625" style="1" customWidth="1"/>
    <col min="8185" max="8185" width="15.33203125" style="1" customWidth="1"/>
    <col min="8186" max="8186" width="10" style="1" customWidth="1"/>
    <col min="8187" max="8187" width="15.5546875" style="1" customWidth="1"/>
    <col min="8188" max="8188" width="16.33203125" style="1" customWidth="1"/>
    <col min="8189" max="8189" width="18.44140625" style="1" customWidth="1"/>
    <col min="8190" max="8190" width="16.44140625" style="1" customWidth="1"/>
    <col min="8191" max="8209" width="9.33203125" style="1" customWidth="1"/>
    <col min="8210" max="8432" width="9.33203125" style="1"/>
    <col min="8433" max="8433" width="35.6640625" style="1" customWidth="1"/>
    <col min="8434" max="8434" width="53.5546875" style="1" customWidth="1"/>
    <col min="8435" max="8436" width="0" style="1" hidden="1" customWidth="1"/>
    <col min="8437" max="8437" width="22.5546875" style="1" customWidth="1"/>
    <col min="8438" max="8438" width="21.5546875" style="1" customWidth="1"/>
    <col min="8439" max="8439" width="24" style="1" customWidth="1"/>
    <col min="8440" max="8440" width="16.44140625" style="1" customWidth="1"/>
    <col min="8441" max="8441" width="15.33203125" style="1" customWidth="1"/>
    <col min="8442" max="8442" width="10" style="1" customWidth="1"/>
    <col min="8443" max="8443" width="15.5546875" style="1" customWidth="1"/>
    <col min="8444" max="8444" width="16.33203125" style="1" customWidth="1"/>
    <col min="8445" max="8445" width="18.44140625" style="1" customWidth="1"/>
    <col min="8446" max="8446" width="16.44140625" style="1" customWidth="1"/>
    <col min="8447" max="8465" width="9.33203125" style="1" customWidth="1"/>
    <col min="8466" max="8688" width="9.33203125" style="1"/>
    <col min="8689" max="8689" width="35.6640625" style="1" customWidth="1"/>
    <col min="8690" max="8690" width="53.5546875" style="1" customWidth="1"/>
    <col min="8691" max="8692" width="0" style="1" hidden="1" customWidth="1"/>
    <col min="8693" max="8693" width="22.5546875" style="1" customWidth="1"/>
    <col min="8694" max="8694" width="21.5546875" style="1" customWidth="1"/>
    <col min="8695" max="8695" width="24" style="1" customWidth="1"/>
    <col min="8696" max="8696" width="16.44140625" style="1" customWidth="1"/>
    <col min="8697" max="8697" width="15.33203125" style="1" customWidth="1"/>
    <col min="8698" max="8698" width="10" style="1" customWidth="1"/>
    <col min="8699" max="8699" width="15.5546875" style="1" customWidth="1"/>
    <col min="8700" max="8700" width="16.33203125" style="1" customWidth="1"/>
    <col min="8701" max="8701" width="18.44140625" style="1" customWidth="1"/>
    <col min="8702" max="8702" width="16.44140625" style="1" customWidth="1"/>
    <col min="8703" max="8721" width="9.33203125" style="1" customWidth="1"/>
    <col min="8722" max="8944" width="9.33203125" style="1"/>
    <col min="8945" max="8945" width="35.6640625" style="1" customWidth="1"/>
    <col min="8946" max="8946" width="53.5546875" style="1" customWidth="1"/>
    <col min="8947" max="8948" width="0" style="1" hidden="1" customWidth="1"/>
    <col min="8949" max="8949" width="22.5546875" style="1" customWidth="1"/>
    <col min="8950" max="8950" width="21.5546875" style="1" customWidth="1"/>
    <col min="8951" max="8951" width="24" style="1" customWidth="1"/>
    <col min="8952" max="8952" width="16.44140625" style="1" customWidth="1"/>
    <col min="8953" max="8953" width="15.33203125" style="1" customWidth="1"/>
    <col min="8954" max="8954" width="10" style="1" customWidth="1"/>
    <col min="8955" max="8955" width="15.5546875" style="1" customWidth="1"/>
    <col min="8956" max="8956" width="16.33203125" style="1" customWidth="1"/>
    <col min="8957" max="8957" width="18.44140625" style="1" customWidth="1"/>
    <col min="8958" max="8958" width="16.44140625" style="1" customWidth="1"/>
    <col min="8959" max="8977" width="9.33203125" style="1" customWidth="1"/>
    <col min="8978" max="9200" width="9.33203125" style="1"/>
    <col min="9201" max="9201" width="35.6640625" style="1" customWidth="1"/>
    <col min="9202" max="9202" width="53.5546875" style="1" customWidth="1"/>
    <col min="9203" max="9204" width="0" style="1" hidden="1" customWidth="1"/>
    <col min="9205" max="9205" width="22.5546875" style="1" customWidth="1"/>
    <col min="9206" max="9206" width="21.5546875" style="1" customWidth="1"/>
    <col min="9207" max="9207" width="24" style="1" customWidth="1"/>
    <col min="9208" max="9208" width="16.44140625" style="1" customWidth="1"/>
    <col min="9209" max="9209" width="15.33203125" style="1" customWidth="1"/>
    <col min="9210" max="9210" width="10" style="1" customWidth="1"/>
    <col min="9211" max="9211" width="15.5546875" style="1" customWidth="1"/>
    <col min="9212" max="9212" width="16.33203125" style="1" customWidth="1"/>
    <col min="9213" max="9213" width="18.44140625" style="1" customWidth="1"/>
    <col min="9214" max="9214" width="16.44140625" style="1" customWidth="1"/>
    <col min="9215" max="9233" width="9.33203125" style="1" customWidth="1"/>
    <col min="9234" max="9456" width="9.33203125" style="1"/>
    <col min="9457" max="9457" width="35.6640625" style="1" customWidth="1"/>
    <col min="9458" max="9458" width="53.5546875" style="1" customWidth="1"/>
    <col min="9459" max="9460" width="0" style="1" hidden="1" customWidth="1"/>
    <col min="9461" max="9461" width="22.5546875" style="1" customWidth="1"/>
    <col min="9462" max="9462" width="21.5546875" style="1" customWidth="1"/>
    <col min="9463" max="9463" width="24" style="1" customWidth="1"/>
    <col min="9464" max="9464" width="16.44140625" style="1" customWidth="1"/>
    <col min="9465" max="9465" width="15.33203125" style="1" customWidth="1"/>
    <col min="9466" max="9466" width="10" style="1" customWidth="1"/>
    <col min="9467" max="9467" width="15.5546875" style="1" customWidth="1"/>
    <col min="9468" max="9468" width="16.33203125" style="1" customWidth="1"/>
    <col min="9469" max="9469" width="18.44140625" style="1" customWidth="1"/>
    <col min="9470" max="9470" width="16.44140625" style="1" customWidth="1"/>
    <col min="9471" max="9489" width="9.33203125" style="1" customWidth="1"/>
    <col min="9490" max="9712" width="9.33203125" style="1"/>
    <col min="9713" max="9713" width="35.6640625" style="1" customWidth="1"/>
    <col min="9714" max="9714" width="53.5546875" style="1" customWidth="1"/>
    <col min="9715" max="9716" width="0" style="1" hidden="1" customWidth="1"/>
    <col min="9717" max="9717" width="22.5546875" style="1" customWidth="1"/>
    <col min="9718" max="9718" width="21.5546875" style="1" customWidth="1"/>
    <col min="9719" max="9719" width="24" style="1" customWidth="1"/>
    <col min="9720" max="9720" width="16.44140625" style="1" customWidth="1"/>
    <col min="9721" max="9721" width="15.33203125" style="1" customWidth="1"/>
    <col min="9722" max="9722" width="10" style="1" customWidth="1"/>
    <col min="9723" max="9723" width="15.5546875" style="1" customWidth="1"/>
    <col min="9724" max="9724" width="16.33203125" style="1" customWidth="1"/>
    <col min="9725" max="9725" width="18.44140625" style="1" customWidth="1"/>
    <col min="9726" max="9726" width="16.44140625" style="1" customWidth="1"/>
    <col min="9727" max="9745" width="9.33203125" style="1" customWidth="1"/>
    <col min="9746" max="9968" width="9.33203125" style="1"/>
    <col min="9969" max="9969" width="35.6640625" style="1" customWidth="1"/>
    <col min="9970" max="9970" width="53.5546875" style="1" customWidth="1"/>
    <col min="9971" max="9972" width="0" style="1" hidden="1" customWidth="1"/>
    <col min="9973" max="9973" width="22.5546875" style="1" customWidth="1"/>
    <col min="9974" max="9974" width="21.5546875" style="1" customWidth="1"/>
    <col min="9975" max="9975" width="24" style="1" customWidth="1"/>
    <col min="9976" max="9976" width="16.44140625" style="1" customWidth="1"/>
    <col min="9977" max="9977" width="15.33203125" style="1" customWidth="1"/>
    <col min="9978" max="9978" width="10" style="1" customWidth="1"/>
    <col min="9979" max="9979" width="15.5546875" style="1" customWidth="1"/>
    <col min="9980" max="9980" width="16.33203125" style="1" customWidth="1"/>
    <col min="9981" max="9981" width="18.44140625" style="1" customWidth="1"/>
    <col min="9982" max="9982" width="16.44140625" style="1" customWidth="1"/>
    <col min="9983" max="10001" width="9.33203125" style="1" customWidth="1"/>
    <col min="10002" max="10224" width="9.33203125" style="1"/>
    <col min="10225" max="10225" width="35.6640625" style="1" customWidth="1"/>
    <col min="10226" max="10226" width="53.5546875" style="1" customWidth="1"/>
    <col min="10227" max="10228" width="0" style="1" hidden="1" customWidth="1"/>
    <col min="10229" max="10229" width="22.5546875" style="1" customWidth="1"/>
    <col min="10230" max="10230" width="21.5546875" style="1" customWidth="1"/>
    <col min="10231" max="10231" width="24" style="1" customWidth="1"/>
    <col min="10232" max="10232" width="16.44140625" style="1" customWidth="1"/>
    <col min="10233" max="10233" width="15.33203125" style="1" customWidth="1"/>
    <col min="10234" max="10234" width="10" style="1" customWidth="1"/>
    <col min="10235" max="10235" width="15.5546875" style="1" customWidth="1"/>
    <col min="10236" max="10236" width="16.33203125" style="1" customWidth="1"/>
    <col min="10237" max="10237" width="18.44140625" style="1" customWidth="1"/>
    <col min="10238" max="10238" width="16.44140625" style="1" customWidth="1"/>
    <col min="10239" max="10257" width="9.33203125" style="1" customWidth="1"/>
    <col min="10258" max="10480" width="9.33203125" style="1"/>
    <col min="10481" max="10481" width="35.6640625" style="1" customWidth="1"/>
    <col min="10482" max="10482" width="53.5546875" style="1" customWidth="1"/>
    <col min="10483" max="10484" width="0" style="1" hidden="1" customWidth="1"/>
    <col min="10485" max="10485" width="22.5546875" style="1" customWidth="1"/>
    <col min="10486" max="10486" width="21.5546875" style="1" customWidth="1"/>
    <col min="10487" max="10487" width="24" style="1" customWidth="1"/>
    <col min="10488" max="10488" width="16.44140625" style="1" customWidth="1"/>
    <col min="10489" max="10489" width="15.33203125" style="1" customWidth="1"/>
    <col min="10490" max="10490" width="10" style="1" customWidth="1"/>
    <col min="10491" max="10491" width="15.5546875" style="1" customWidth="1"/>
    <col min="10492" max="10492" width="16.33203125" style="1" customWidth="1"/>
    <col min="10493" max="10493" width="18.44140625" style="1" customWidth="1"/>
    <col min="10494" max="10494" width="16.44140625" style="1" customWidth="1"/>
    <col min="10495" max="10513" width="9.33203125" style="1" customWidth="1"/>
    <col min="10514" max="10736" width="9.33203125" style="1"/>
    <col min="10737" max="10737" width="35.6640625" style="1" customWidth="1"/>
    <col min="10738" max="10738" width="53.5546875" style="1" customWidth="1"/>
    <col min="10739" max="10740" width="0" style="1" hidden="1" customWidth="1"/>
    <col min="10741" max="10741" width="22.5546875" style="1" customWidth="1"/>
    <col min="10742" max="10742" width="21.5546875" style="1" customWidth="1"/>
    <col min="10743" max="10743" width="24" style="1" customWidth="1"/>
    <col min="10744" max="10744" width="16.44140625" style="1" customWidth="1"/>
    <col min="10745" max="10745" width="15.33203125" style="1" customWidth="1"/>
    <col min="10746" max="10746" width="10" style="1" customWidth="1"/>
    <col min="10747" max="10747" width="15.5546875" style="1" customWidth="1"/>
    <col min="10748" max="10748" width="16.33203125" style="1" customWidth="1"/>
    <col min="10749" max="10749" width="18.44140625" style="1" customWidth="1"/>
    <col min="10750" max="10750" width="16.44140625" style="1" customWidth="1"/>
    <col min="10751" max="10769" width="9.33203125" style="1" customWidth="1"/>
    <col min="10770" max="10992" width="9.33203125" style="1"/>
    <col min="10993" max="10993" width="35.6640625" style="1" customWidth="1"/>
    <col min="10994" max="10994" width="53.5546875" style="1" customWidth="1"/>
    <col min="10995" max="10996" width="0" style="1" hidden="1" customWidth="1"/>
    <col min="10997" max="10997" width="22.5546875" style="1" customWidth="1"/>
    <col min="10998" max="10998" width="21.5546875" style="1" customWidth="1"/>
    <col min="10999" max="10999" width="24" style="1" customWidth="1"/>
    <col min="11000" max="11000" width="16.44140625" style="1" customWidth="1"/>
    <col min="11001" max="11001" width="15.33203125" style="1" customWidth="1"/>
    <col min="11002" max="11002" width="10" style="1" customWidth="1"/>
    <col min="11003" max="11003" width="15.5546875" style="1" customWidth="1"/>
    <col min="11004" max="11004" width="16.33203125" style="1" customWidth="1"/>
    <col min="11005" max="11005" width="18.44140625" style="1" customWidth="1"/>
    <col min="11006" max="11006" width="16.44140625" style="1" customWidth="1"/>
    <col min="11007" max="11025" width="9.33203125" style="1" customWidth="1"/>
    <col min="11026" max="11248" width="9.33203125" style="1"/>
    <col min="11249" max="11249" width="35.6640625" style="1" customWidth="1"/>
    <col min="11250" max="11250" width="53.5546875" style="1" customWidth="1"/>
    <col min="11251" max="11252" width="0" style="1" hidden="1" customWidth="1"/>
    <col min="11253" max="11253" width="22.5546875" style="1" customWidth="1"/>
    <col min="11254" max="11254" width="21.5546875" style="1" customWidth="1"/>
    <col min="11255" max="11255" width="24" style="1" customWidth="1"/>
    <col min="11256" max="11256" width="16.44140625" style="1" customWidth="1"/>
    <col min="11257" max="11257" width="15.33203125" style="1" customWidth="1"/>
    <col min="11258" max="11258" width="10" style="1" customWidth="1"/>
    <col min="11259" max="11259" width="15.5546875" style="1" customWidth="1"/>
    <col min="11260" max="11260" width="16.33203125" style="1" customWidth="1"/>
    <col min="11261" max="11261" width="18.44140625" style="1" customWidth="1"/>
    <col min="11262" max="11262" width="16.44140625" style="1" customWidth="1"/>
    <col min="11263" max="11281" width="9.33203125" style="1" customWidth="1"/>
    <col min="11282" max="11504" width="9.33203125" style="1"/>
    <col min="11505" max="11505" width="35.6640625" style="1" customWidth="1"/>
    <col min="11506" max="11506" width="53.5546875" style="1" customWidth="1"/>
    <col min="11507" max="11508" width="0" style="1" hidden="1" customWidth="1"/>
    <col min="11509" max="11509" width="22.5546875" style="1" customWidth="1"/>
    <col min="11510" max="11510" width="21.5546875" style="1" customWidth="1"/>
    <col min="11511" max="11511" width="24" style="1" customWidth="1"/>
    <col min="11512" max="11512" width="16.44140625" style="1" customWidth="1"/>
    <col min="11513" max="11513" width="15.33203125" style="1" customWidth="1"/>
    <col min="11514" max="11514" width="10" style="1" customWidth="1"/>
    <col min="11515" max="11515" width="15.5546875" style="1" customWidth="1"/>
    <col min="11516" max="11516" width="16.33203125" style="1" customWidth="1"/>
    <col min="11517" max="11517" width="18.44140625" style="1" customWidth="1"/>
    <col min="11518" max="11518" width="16.44140625" style="1" customWidth="1"/>
    <col min="11519" max="11537" width="9.33203125" style="1" customWidth="1"/>
    <col min="11538" max="11760" width="9.33203125" style="1"/>
    <col min="11761" max="11761" width="35.6640625" style="1" customWidth="1"/>
    <col min="11762" max="11762" width="53.5546875" style="1" customWidth="1"/>
    <col min="11763" max="11764" width="0" style="1" hidden="1" customWidth="1"/>
    <col min="11765" max="11765" width="22.5546875" style="1" customWidth="1"/>
    <col min="11766" max="11766" width="21.5546875" style="1" customWidth="1"/>
    <col min="11767" max="11767" width="24" style="1" customWidth="1"/>
    <col min="11768" max="11768" width="16.44140625" style="1" customWidth="1"/>
    <col min="11769" max="11769" width="15.33203125" style="1" customWidth="1"/>
    <col min="11770" max="11770" width="10" style="1" customWidth="1"/>
    <col min="11771" max="11771" width="15.5546875" style="1" customWidth="1"/>
    <col min="11772" max="11772" width="16.33203125" style="1" customWidth="1"/>
    <col min="11773" max="11773" width="18.44140625" style="1" customWidth="1"/>
    <col min="11774" max="11774" width="16.44140625" style="1" customWidth="1"/>
    <col min="11775" max="11793" width="9.33203125" style="1" customWidth="1"/>
    <col min="11794" max="12016" width="9.33203125" style="1"/>
    <col min="12017" max="12017" width="35.6640625" style="1" customWidth="1"/>
    <col min="12018" max="12018" width="53.5546875" style="1" customWidth="1"/>
    <col min="12019" max="12020" width="0" style="1" hidden="1" customWidth="1"/>
    <col min="12021" max="12021" width="22.5546875" style="1" customWidth="1"/>
    <col min="12022" max="12022" width="21.5546875" style="1" customWidth="1"/>
    <col min="12023" max="12023" width="24" style="1" customWidth="1"/>
    <col min="12024" max="12024" width="16.44140625" style="1" customWidth="1"/>
    <col min="12025" max="12025" width="15.33203125" style="1" customWidth="1"/>
    <col min="12026" max="12026" width="10" style="1" customWidth="1"/>
    <col min="12027" max="12027" width="15.5546875" style="1" customWidth="1"/>
    <col min="12028" max="12028" width="16.33203125" style="1" customWidth="1"/>
    <col min="12029" max="12029" width="18.44140625" style="1" customWidth="1"/>
    <col min="12030" max="12030" width="16.44140625" style="1" customWidth="1"/>
    <col min="12031" max="12049" width="9.33203125" style="1" customWidth="1"/>
    <col min="12050" max="12272" width="9.33203125" style="1"/>
    <col min="12273" max="12273" width="35.6640625" style="1" customWidth="1"/>
    <col min="12274" max="12274" width="53.5546875" style="1" customWidth="1"/>
    <col min="12275" max="12276" width="0" style="1" hidden="1" customWidth="1"/>
    <col min="12277" max="12277" width="22.5546875" style="1" customWidth="1"/>
    <col min="12278" max="12278" width="21.5546875" style="1" customWidth="1"/>
    <col min="12279" max="12279" width="24" style="1" customWidth="1"/>
    <col min="12280" max="12280" width="16.44140625" style="1" customWidth="1"/>
    <col min="12281" max="12281" width="15.33203125" style="1" customWidth="1"/>
    <col min="12282" max="12282" width="10" style="1" customWidth="1"/>
    <col min="12283" max="12283" width="15.5546875" style="1" customWidth="1"/>
    <col min="12284" max="12284" width="16.33203125" style="1" customWidth="1"/>
    <col min="12285" max="12285" width="18.44140625" style="1" customWidth="1"/>
    <col min="12286" max="12286" width="16.44140625" style="1" customWidth="1"/>
    <col min="12287" max="12305" width="9.33203125" style="1" customWidth="1"/>
    <col min="12306" max="12528" width="9.33203125" style="1"/>
    <col min="12529" max="12529" width="35.6640625" style="1" customWidth="1"/>
    <col min="12530" max="12530" width="53.5546875" style="1" customWidth="1"/>
    <col min="12531" max="12532" width="0" style="1" hidden="1" customWidth="1"/>
    <col min="12533" max="12533" width="22.5546875" style="1" customWidth="1"/>
    <col min="12534" max="12534" width="21.5546875" style="1" customWidth="1"/>
    <col min="12535" max="12535" width="24" style="1" customWidth="1"/>
    <col min="12536" max="12536" width="16.44140625" style="1" customWidth="1"/>
    <col min="12537" max="12537" width="15.33203125" style="1" customWidth="1"/>
    <col min="12538" max="12538" width="10" style="1" customWidth="1"/>
    <col min="12539" max="12539" width="15.5546875" style="1" customWidth="1"/>
    <col min="12540" max="12540" width="16.33203125" style="1" customWidth="1"/>
    <col min="12541" max="12541" width="18.44140625" style="1" customWidth="1"/>
    <col min="12542" max="12542" width="16.44140625" style="1" customWidth="1"/>
    <col min="12543" max="12561" width="9.33203125" style="1" customWidth="1"/>
    <col min="12562" max="12784" width="9.33203125" style="1"/>
    <col min="12785" max="12785" width="35.6640625" style="1" customWidth="1"/>
    <col min="12786" max="12786" width="53.5546875" style="1" customWidth="1"/>
    <col min="12787" max="12788" width="0" style="1" hidden="1" customWidth="1"/>
    <col min="12789" max="12789" width="22.5546875" style="1" customWidth="1"/>
    <col min="12790" max="12790" width="21.5546875" style="1" customWidth="1"/>
    <col min="12791" max="12791" width="24" style="1" customWidth="1"/>
    <col min="12792" max="12792" width="16.44140625" style="1" customWidth="1"/>
    <col min="12793" max="12793" width="15.33203125" style="1" customWidth="1"/>
    <col min="12794" max="12794" width="10" style="1" customWidth="1"/>
    <col min="12795" max="12795" width="15.5546875" style="1" customWidth="1"/>
    <col min="12796" max="12796" width="16.33203125" style="1" customWidth="1"/>
    <col min="12797" max="12797" width="18.44140625" style="1" customWidth="1"/>
    <col min="12798" max="12798" width="16.44140625" style="1" customWidth="1"/>
    <col min="12799" max="12817" width="9.33203125" style="1" customWidth="1"/>
    <col min="12818" max="13040" width="9.33203125" style="1"/>
    <col min="13041" max="13041" width="35.6640625" style="1" customWidth="1"/>
    <col min="13042" max="13042" width="53.5546875" style="1" customWidth="1"/>
    <col min="13043" max="13044" width="0" style="1" hidden="1" customWidth="1"/>
    <col min="13045" max="13045" width="22.5546875" style="1" customWidth="1"/>
    <col min="13046" max="13046" width="21.5546875" style="1" customWidth="1"/>
    <col min="13047" max="13047" width="24" style="1" customWidth="1"/>
    <col min="13048" max="13048" width="16.44140625" style="1" customWidth="1"/>
    <col min="13049" max="13049" width="15.33203125" style="1" customWidth="1"/>
    <col min="13050" max="13050" width="10" style="1" customWidth="1"/>
    <col min="13051" max="13051" width="15.5546875" style="1" customWidth="1"/>
    <col min="13052" max="13052" width="16.33203125" style="1" customWidth="1"/>
    <col min="13053" max="13053" width="18.44140625" style="1" customWidth="1"/>
    <col min="13054" max="13054" width="16.44140625" style="1" customWidth="1"/>
    <col min="13055" max="13073" width="9.33203125" style="1" customWidth="1"/>
    <col min="13074" max="13296" width="9.33203125" style="1"/>
    <col min="13297" max="13297" width="35.6640625" style="1" customWidth="1"/>
    <col min="13298" max="13298" width="53.5546875" style="1" customWidth="1"/>
    <col min="13299" max="13300" width="0" style="1" hidden="1" customWidth="1"/>
    <col min="13301" max="13301" width="22.5546875" style="1" customWidth="1"/>
    <col min="13302" max="13302" width="21.5546875" style="1" customWidth="1"/>
    <col min="13303" max="13303" width="24" style="1" customWidth="1"/>
    <col min="13304" max="13304" width="16.44140625" style="1" customWidth="1"/>
    <col min="13305" max="13305" width="15.33203125" style="1" customWidth="1"/>
    <col min="13306" max="13306" width="10" style="1" customWidth="1"/>
    <col min="13307" max="13307" width="15.5546875" style="1" customWidth="1"/>
    <col min="13308" max="13308" width="16.33203125" style="1" customWidth="1"/>
    <col min="13309" max="13309" width="18.44140625" style="1" customWidth="1"/>
    <col min="13310" max="13310" width="16.44140625" style="1" customWidth="1"/>
    <col min="13311" max="13329" width="9.33203125" style="1" customWidth="1"/>
    <col min="13330" max="13552" width="9.33203125" style="1"/>
    <col min="13553" max="13553" width="35.6640625" style="1" customWidth="1"/>
    <col min="13554" max="13554" width="53.5546875" style="1" customWidth="1"/>
    <col min="13555" max="13556" width="0" style="1" hidden="1" customWidth="1"/>
    <col min="13557" max="13557" width="22.5546875" style="1" customWidth="1"/>
    <col min="13558" max="13558" width="21.5546875" style="1" customWidth="1"/>
    <col min="13559" max="13559" width="24" style="1" customWidth="1"/>
    <col min="13560" max="13560" width="16.44140625" style="1" customWidth="1"/>
    <col min="13561" max="13561" width="15.33203125" style="1" customWidth="1"/>
    <col min="13562" max="13562" width="10" style="1" customWidth="1"/>
    <col min="13563" max="13563" width="15.5546875" style="1" customWidth="1"/>
    <col min="13564" max="13564" width="16.33203125" style="1" customWidth="1"/>
    <col min="13565" max="13565" width="18.44140625" style="1" customWidth="1"/>
    <col min="13566" max="13566" width="16.44140625" style="1" customWidth="1"/>
    <col min="13567" max="13585" width="9.33203125" style="1" customWidth="1"/>
    <col min="13586" max="13808" width="9.33203125" style="1"/>
    <col min="13809" max="13809" width="35.6640625" style="1" customWidth="1"/>
    <col min="13810" max="13810" width="53.5546875" style="1" customWidth="1"/>
    <col min="13811" max="13812" width="0" style="1" hidden="1" customWidth="1"/>
    <col min="13813" max="13813" width="22.5546875" style="1" customWidth="1"/>
    <col min="13814" max="13814" width="21.5546875" style="1" customWidth="1"/>
    <col min="13815" max="13815" width="24" style="1" customWidth="1"/>
    <col min="13816" max="13816" width="16.44140625" style="1" customWidth="1"/>
    <col min="13817" max="13817" width="15.33203125" style="1" customWidth="1"/>
    <col min="13818" max="13818" width="10" style="1" customWidth="1"/>
    <col min="13819" max="13819" width="15.5546875" style="1" customWidth="1"/>
    <col min="13820" max="13820" width="16.33203125" style="1" customWidth="1"/>
    <col min="13821" max="13821" width="18.44140625" style="1" customWidth="1"/>
    <col min="13822" max="13822" width="16.44140625" style="1" customWidth="1"/>
    <col min="13823" max="13841" width="9.33203125" style="1" customWidth="1"/>
    <col min="13842" max="14064" width="9.33203125" style="1"/>
    <col min="14065" max="14065" width="35.6640625" style="1" customWidth="1"/>
    <col min="14066" max="14066" width="53.5546875" style="1" customWidth="1"/>
    <col min="14067" max="14068" width="0" style="1" hidden="1" customWidth="1"/>
    <col min="14069" max="14069" width="22.5546875" style="1" customWidth="1"/>
    <col min="14070" max="14070" width="21.5546875" style="1" customWidth="1"/>
    <col min="14071" max="14071" width="24" style="1" customWidth="1"/>
    <col min="14072" max="14072" width="16.44140625" style="1" customWidth="1"/>
    <col min="14073" max="14073" width="15.33203125" style="1" customWidth="1"/>
    <col min="14074" max="14074" width="10" style="1" customWidth="1"/>
    <col min="14075" max="14075" width="15.5546875" style="1" customWidth="1"/>
    <col min="14076" max="14076" width="16.33203125" style="1" customWidth="1"/>
    <col min="14077" max="14077" width="18.44140625" style="1" customWidth="1"/>
    <col min="14078" max="14078" width="16.44140625" style="1" customWidth="1"/>
    <col min="14079" max="14097" width="9.33203125" style="1" customWidth="1"/>
    <col min="14098" max="14320" width="9.33203125" style="1"/>
    <col min="14321" max="14321" width="35.6640625" style="1" customWidth="1"/>
    <col min="14322" max="14322" width="53.5546875" style="1" customWidth="1"/>
    <col min="14323" max="14324" width="0" style="1" hidden="1" customWidth="1"/>
    <col min="14325" max="14325" width="22.5546875" style="1" customWidth="1"/>
    <col min="14326" max="14326" width="21.5546875" style="1" customWidth="1"/>
    <col min="14327" max="14327" width="24" style="1" customWidth="1"/>
    <col min="14328" max="14328" width="16.44140625" style="1" customWidth="1"/>
    <col min="14329" max="14329" width="15.33203125" style="1" customWidth="1"/>
    <col min="14330" max="14330" width="10" style="1" customWidth="1"/>
    <col min="14331" max="14331" width="15.5546875" style="1" customWidth="1"/>
    <col min="14332" max="14332" width="16.33203125" style="1" customWidth="1"/>
    <col min="14333" max="14333" width="18.44140625" style="1" customWidth="1"/>
    <col min="14334" max="14334" width="16.44140625" style="1" customWidth="1"/>
    <col min="14335" max="14353" width="9.33203125" style="1" customWidth="1"/>
    <col min="14354" max="14576" width="9.33203125" style="1"/>
    <col min="14577" max="14577" width="35.6640625" style="1" customWidth="1"/>
    <col min="14578" max="14578" width="53.5546875" style="1" customWidth="1"/>
    <col min="14579" max="14580" width="0" style="1" hidden="1" customWidth="1"/>
    <col min="14581" max="14581" width="22.5546875" style="1" customWidth="1"/>
    <col min="14582" max="14582" width="21.5546875" style="1" customWidth="1"/>
    <col min="14583" max="14583" width="24" style="1" customWidth="1"/>
    <col min="14584" max="14584" width="16.44140625" style="1" customWidth="1"/>
    <col min="14585" max="14585" width="15.33203125" style="1" customWidth="1"/>
    <col min="14586" max="14586" width="10" style="1" customWidth="1"/>
    <col min="14587" max="14587" width="15.5546875" style="1" customWidth="1"/>
    <col min="14588" max="14588" width="16.33203125" style="1" customWidth="1"/>
    <col min="14589" max="14589" width="18.44140625" style="1" customWidth="1"/>
    <col min="14590" max="14590" width="16.44140625" style="1" customWidth="1"/>
    <col min="14591" max="14609" width="9.33203125" style="1" customWidth="1"/>
    <col min="14610" max="14832" width="9.33203125" style="1"/>
    <col min="14833" max="14833" width="35.6640625" style="1" customWidth="1"/>
    <col min="14834" max="14834" width="53.5546875" style="1" customWidth="1"/>
    <col min="14835" max="14836" width="0" style="1" hidden="1" customWidth="1"/>
    <col min="14837" max="14837" width="22.5546875" style="1" customWidth="1"/>
    <col min="14838" max="14838" width="21.5546875" style="1" customWidth="1"/>
    <col min="14839" max="14839" width="24" style="1" customWidth="1"/>
    <col min="14840" max="14840" width="16.44140625" style="1" customWidth="1"/>
    <col min="14841" max="14841" width="15.33203125" style="1" customWidth="1"/>
    <col min="14842" max="14842" width="10" style="1" customWidth="1"/>
    <col min="14843" max="14843" width="15.5546875" style="1" customWidth="1"/>
    <col min="14844" max="14844" width="16.33203125" style="1" customWidth="1"/>
    <col min="14845" max="14845" width="18.44140625" style="1" customWidth="1"/>
    <col min="14846" max="14846" width="16.44140625" style="1" customWidth="1"/>
    <col min="14847" max="14865" width="9.33203125" style="1" customWidth="1"/>
    <col min="14866" max="15088" width="9.33203125" style="1"/>
    <col min="15089" max="15089" width="35.6640625" style="1" customWidth="1"/>
    <col min="15090" max="15090" width="53.5546875" style="1" customWidth="1"/>
    <col min="15091" max="15092" width="0" style="1" hidden="1" customWidth="1"/>
    <col min="15093" max="15093" width="22.5546875" style="1" customWidth="1"/>
    <col min="15094" max="15094" width="21.5546875" style="1" customWidth="1"/>
    <col min="15095" max="15095" width="24" style="1" customWidth="1"/>
    <col min="15096" max="15096" width="16.44140625" style="1" customWidth="1"/>
    <col min="15097" max="15097" width="15.33203125" style="1" customWidth="1"/>
    <col min="15098" max="15098" width="10" style="1" customWidth="1"/>
    <col min="15099" max="15099" width="15.5546875" style="1" customWidth="1"/>
    <col min="15100" max="15100" width="16.33203125" style="1" customWidth="1"/>
    <col min="15101" max="15101" width="18.44140625" style="1" customWidth="1"/>
    <col min="15102" max="15102" width="16.44140625" style="1" customWidth="1"/>
    <col min="15103" max="15121" width="9.33203125" style="1" customWidth="1"/>
    <col min="15122" max="15344" width="9.33203125" style="1"/>
    <col min="15345" max="15345" width="35.6640625" style="1" customWidth="1"/>
    <col min="15346" max="15346" width="53.5546875" style="1" customWidth="1"/>
    <col min="15347" max="15348" width="0" style="1" hidden="1" customWidth="1"/>
    <col min="15349" max="15349" width="22.5546875" style="1" customWidth="1"/>
    <col min="15350" max="15350" width="21.5546875" style="1" customWidth="1"/>
    <col min="15351" max="15351" width="24" style="1" customWidth="1"/>
    <col min="15352" max="15352" width="16.44140625" style="1" customWidth="1"/>
    <col min="15353" max="15353" width="15.33203125" style="1" customWidth="1"/>
    <col min="15354" max="15354" width="10" style="1" customWidth="1"/>
    <col min="15355" max="15355" width="15.5546875" style="1" customWidth="1"/>
    <col min="15356" max="15356" width="16.33203125" style="1" customWidth="1"/>
    <col min="15357" max="15357" width="18.44140625" style="1" customWidth="1"/>
    <col min="15358" max="15358" width="16.44140625" style="1" customWidth="1"/>
    <col min="15359" max="15377" width="9.33203125" style="1" customWidth="1"/>
    <col min="15378" max="15600" width="9.33203125" style="1"/>
    <col min="15601" max="15601" width="35.6640625" style="1" customWidth="1"/>
    <col min="15602" max="15602" width="53.5546875" style="1" customWidth="1"/>
    <col min="15603" max="15604" width="0" style="1" hidden="1" customWidth="1"/>
    <col min="15605" max="15605" width="22.5546875" style="1" customWidth="1"/>
    <col min="15606" max="15606" width="21.5546875" style="1" customWidth="1"/>
    <col min="15607" max="15607" width="24" style="1" customWidth="1"/>
    <col min="15608" max="15608" width="16.44140625" style="1" customWidth="1"/>
    <col min="15609" max="15609" width="15.33203125" style="1" customWidth="1"/>
    <col min="15610" max="15610" width="10" style="1" customWidth="1"/>
    <col min="15611" max="15611" width="15.5546875" style="1" customWidth="1"/>
    <col min="15612" max="15612" width="16.33203125" style="1" customWidth="1"/>
    <col min="15613" max="15613" width="18.44140625" style="1" customWidth="1"/>
    <col min="15614" max="15614" width="16.44140625" style="1" customWidth="1"/>
    <col min="15615" max="15633" width="9.33203125" style="1" customWidth="1"/>
    <col min="15634" max="15856" width="9.33203125" style="1"/>
    <col min="15857" max="15857" width="35.6640625" style="1" customWidth="1"/>
    <col min="15858" max="15858" width="53.5546875" style="1" customWidth="1"/>
    <col min="15859" max="15860" width="0" style="1" hidden="1" customWidth="1"/>
    <col min="15861" max="15861" width="22.5546875" style="1" customWidth="1"/>
    <col min="15862" max="15862" width="21.5546875" style="1" customWidth="1"/>
    <col min="15863" max="15863" width="24" style="1" customWidth="1"/>
    <col min="15864" max="15864" width="16.44140625" style="1" customWidth="1"/>
    <col min="15865" max="15865" width="15.33203125" style="1" customWidth="1"/>
    <col min="15866" max="15866" width="10" style="1" customWidth="1"/>
    <col min="15867" max="15867" width="15.5546875" style="1" customWidth="1"/>
    <col min="15868" max="15868" width="16.33203125" style="1" customWidth="1"/>
    <col min="15869" max="15869" width="18.44140625" style="1" customWidth="1"/>
    <col min="15870" max="15870" width="16.44140625" style="1" customWidth="1"/>
    <col min="15871" max="15889" width="9.33203125" style="1" customWidth="1"/>
    <col min="15890" max="16112" width="9.33203125" style="1"/>
    <col min="16113" max="16113" width="35.6640625" style="1" customWidth="1"/>
    <col min="16114" max="16114" width="53.5546875" style="1" customWidth="1"/>
    <col min="16115" max="16116" width="0" style="1" hidden="1" customWidth="1"/>
    <col min="16117" max="16117" width="22.5546875" style="1" customWidth="1"/>
    <col min="16118" max="16118" width="21.5546875" style="1" customWidth="1"/>
    <col min="16119" max="16119" width="24" style="1" customWidth="1"/>
    <col min="16120" max="16120" width="16.44140625" style="1" customWidth="1"/>
    <col min="16121" max="16121" width="15.33203125" style="1" customWidth="1"/>
    <col min="16122" max="16122" width="10" style="1" customWidth="1"/>
    <col min="16123" max="16123" width="15.5546875" style="1" customWidth="1"/>
    <col min="16124" max="16124" width="16.33203125" style="1" customWidth="1"/>
    <col min="16125" max="16125" width="18.44140625" style="1" customWidth="1"/>
    <col min="16126" max="16126" width="16.44140625" style="1" customWidth="1"/>
    <col min="16127" max="16145" width="9.33203125" style="1" customWidth="1"/>
    <col min="16146" max="16384" width="9.33203125" style="1"/>
  </cols>
  <sheetData>
    <row r="1" spans="1:6" x14ac:dyDescent="0.35">
      <c r="A1" s="47"/>
      <c r="B1" s="47"/>
      <c r="C1" s="108" t="s">
        <v>716</v>
      </c>
      <c r="D1" s="108"/>
      <c r="E1" s="108"/>
    </row>
    <row r="2" spans="1:6" x14ac:dyDescent="0.35">
      <c r="A2" s="47"/>
      <c r="B2" s="47"/>
      <c r="C2" s="109" t="s">
        <v>713</v>
      </c>
      <c r="D2" s="109"/>
      <c r="E2" s="109"/>
    </row>
    <row r="3" spans="1:6" x14ac:dyDescent="0.35">
      <c r="A3" s="48"/>
      <c r="B3" s="48"/>
      <c r="C3" s="109" t="s">
        <v>714</v>
      </c>
      <c r="D3" s="109"/>
      <c r="E3" s="109"/>
    </row>
    <row r="4" spans="1:6" ht="21" customHeight="1" x14ac:dyDescent="0.35">
      <c r="A4" s="47"/>
      <c r="B4" s="47"/>
      <c r="C4" s="105" t="s">
        <v>715</v>
      </c>
      <c r="D4" s="105"/>
      <c r="E4" s="105"/>
      <c r="F4" s="9"/>
    </row>
    <row r="5" spans="1:6" ht="17.850000000000001" customHeight="1" x14ac:dyDescent="0.35">
      <c r="C5" s="49"/>
      <c r="D5" s="49"/>
      <c r="E5" s="49"/>
    </row>
    <row r="6" spans="1:6" ht="42.6" customHeight="1" x14ac:dyDescent="0.35">
      <c r="A6" s="110" t="s">
        <v>704</v>
      </c>
      <c r="B6" s="111"/>
      <c r="C6" s="111"/>
      <c r="D6" s="111"/>
      <c r="E6" s="111"/>
    </row>
    <row r="7" spans="1:6" ht="18.600000000000001" customHeight="1" x14ac:dyDescent="0.35">
      <c r="C7" s="49"/>
      <c r="D7" s="49"/>
      <c r="E7" s="43" t="s">
        <v>21</v>
      </c>
    </row>
    <row r="8" spans="1:6" ht="31.2" x14ac:dyDescent="0.35">
      <c r="A8" s="50" t="s">
        <v>22</v>
      </c>
      <c r="B8" s="50" t="s">
        <v>23</v>
      </c>
      <c r="C8" s="51" t="s">
        <v>24</v>
      </c>
      <c r="D8" s="51" t="s">
        <v>47</v>
      </c>
      <c r="E8" s="51" t="s">
        <v>117</v>
      </c>
    </row>
    <row r="9" spans="1:6" ht="52.5" customHeight="1" x14ac:dyDescent="0.35">
      <c r="A9" s="52" t="s">
        <v>9</v>
      </c>
      <c r="B9" s="53" t="s">
        <v>10</v>
      </c>
      <c r="C9" s="62">
        <f>SUM(C10:C11)</f>
        <v>329620.32000000007</v>
      </c>
      <c r="D9" s="62">
        <f>SUM(D10:D11)</f>
        <v>329620.32000000007</v>
      </c>
      <c r="E9" s="62">
        <f t="shared" ref="E9" si="0">SUM(E10:E11)</f>
        <v>329620.31999999995</v>
      </c>
    </row>
    <row r="10" spans="1:6" ht="78" x14ac:dyDescent="0.35">
      <c r="A10" s="54" t="s">
        <v>11</v>
      </c>
      <c r="B10" s="55" t="s">
        <v>12</v>
      </c>
      <c r="C10" s="60">
        <f>948638+329620.32</f>
        <v>1278258.32</v>
      </c>
      <c r="D10" s="60">
        <f>852172+329620.32</f>
        <v>1181792.32</v>
      </c>
      <c r="E10" s="60">
        <f>1017918.67+329620.32</f>
        <v>1347538.99</v>
      </c>
    </row>
    <row r="11" spans="1:6" ht="78" x14ac:dyDescent="0.35">
      <c r="A11" s="54" t="s">
        <v>13</v>
      </c>
      <c r="B11" s="55" t="s">
        <v>14</v>
      </c>
      <c r="C11" s="60">
        <v>-948638</v>
      </c>
      <c r="D11" s="60">
        <v>-852172</v>
      </c>
      <c r="E11" s="60">
        <v>-1017918.67</v>
      </c>
    </row>
    <row r="12" spans="1:6" s="2" customFormat="1" ht="62.4" x14ac:dyDescent="0.35">
      <c r="A12" s="56" t="s">
        <v>15</v>
      </c>
      <c r="B12" s="57" t="s">
        <v>16</v>
      </c>
      <c r="C12" s="62">
        <f>SUM(C13:C14)</f>
        <v>-329620.32000000007</v>
      </c>
      <c r="D12" s="62">
        <f t="shared" ref="D12:E12" si="1">SUM(D13:D14)</f>
        <v>-329620.32000000007</v>
      </c>
      <c r="E12" s="62">
        <f t="shared" si="1"/>
        <v>-329620.32000000007</v>
      </c>
    </row>
    <row r="13" spans="1:6" s="2" customFormat="1" ht="113.25" customHeight="1" x14ac:dyDescent="0.35">
      <c r="A13" s="56" t="s">
        <v>17</v>
      </c>
      <c r="B13" s="57" t="s">
        <v>6</v>
      </c>
      <c r="C13" s="61">
        <f>1374897.8275</f>
        <v>1374897.8274999999</v>
      </c>
      <c r="D13" s="61">
        <f>1483130.2215</f>
        <v>1483130.2215</v>
      </c>
      <c r="E13" s="59">
        <f>1532485.897</f>
        <v>1532485.8970000001</v>
      </c>
    </row>
    <row r="14" spans="1:6" s="2" customFormat="1" ht="115.35" customHeight="1" x14ac:dyDescent="0.35">
      <c r="A14" s="56" t="s">
        <v>18</v>
      </c>
      <c r="B14" s="57" t="s">
        <v>19</v>
      </c>
      <c r="C14" s="61">
        <f>-(1374897.8275+329620.32)</f>
        <v>-1704518.1475</v>
      </c>
      <c r="D14" s="61">
        <f>-(1483130.2215+329620.32)</f>
        <v>-1812750.5415000001</v>
      </c>
      <c r="E14" s="59">
        <f>-(1532485.897+329620.32)</f>
        <v>-1862106.2170000002</v>
      </c>
    </row>
    <row r="15" spans="1:6" s="6" customFormat="1" ht="46.95" customHeight="1" x14ac:dyDescent="0.3">
      <c r="A15" s="52" t="s">
        <v>26</v>
      </c>
      <c r="B15" s="58" t="s">
        <v>27</v>
      </c>
      <c r="C15" s="63">
        <v>618058</v>
      </c>
      <c r="D15" s="63">
        <v>0</v>
      </c>
      <c r="E15" s="63">
        <v>0</v>
      </c>
    </row>
    <row r="16" spans="1:6" s="3" customFormat="1" ht="23.25" customHeight="1" x14ac:dyDescent="0.4">
      <c r="A16" s="106" t="s">
        <v>20</v>
      </c>
      <c r="B16" s="107"/>
      <c r="C16" s="60">
        <f>C9+C12+C15</f>
        <v>618058</v>
      </c>
      <c r="D16" s="60">
        <f>D9+D12+D15</f>
        <v>0</v>
      </c>
      <c r="E16" s="60">
        <f t="shared" ref="E16" si="2">E9+E12+E15</f>
        <v>-1.1641532182693481E-10</v>
      </c>
    </row>
    <row r="18" spans="1:2" x14ac:dyDescent="0.35">
      <c r="A18" s="4"/>
      <c r="B18" s="4"/>
    </row>
    <row r="19" spans="1:2" x14ac:dyDescent="0.35">
      <c r="A19" s="4"/>
      <c r="B19" s="4"/>
    </row>
    <row r="22" spans="1:2" x14ac:dyDescent="0.35">
      <c r="A22" s="4"/>
      <c r="B22" s="4"/>
    </row>
  </sheetData>
  <mergeCells count="6">
    <mergeCell ref="A16:B16"/>
    <mergeCell ref="C1:E1"/>
    <mergeCell ref="C2:E2"/>
    <mergeCell ref="C3:E3"/>
    <mergeCell ref="C4:E4"/>
    <mergeCell ref="A6:E6"/>
  </mergeCells>
  <printOptions horizontalCentered="1"/>
  <pageMargins left="0.78740157480314965" right="0.39370078740157483" top="0.78740157480314965" bottom="0.78740157480314965" header="0" footer="0"/>
  <pageSetup paperSize="9" scale="85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F250F-DBA2-4A9E-A4FA-8192DCF3528D}">
  <dimension ref="A1:E24"/>
  <sheetViews>
    <sheetView tabSelected="1" view="pageBreakPreview" topLeftCell="A10" zoomScale="80" zoomScaleNormal="85" zoomScaleSheetLayoutView="80" workbookViewId="0">
      <selection activeCell="C16" sqref="C16"/>
    </sheetView>
  </sheetViews>
  <sheetFormatPr defaultRowHeight="14.4" x14ac:dyDescent="0.3"/>
  <cols>
    <col min="1" max="1" width="49.5546875" style="74" customWidth="1"/>
    <col min="2" max="2" width="15.21875" style="91" customWidth="1"/>
    <col min="3" max="3" width="16" style="91" customWidth="1"/>
    <col min="4" max="4" width="15.33203125" style="91" customWidth="1"/>
    <col min="5" max="5" width="14.6640625" style="91" bestFit="1" customWidth="1"/>
    <col min="6" max="256" width="9.33203125" style="91"/>
    <col min="257" max="257" width="64.33203125" style="91" customWidth="1"/>
    <col min="258" max="258" width="23.33203125" style="91" customWidth="1"/>
    <col min="259" max="259" width="23.44140625" style="91" customWidth="1"/>
    <col min="260" max="260" width="23.33203125" style="91" customWidth="1"/>
    <col min="261" max="512" width="9.33203125" style="91"/>
    <col min="513" max="513" width="64.33203125" style="91" customWidth="1"/>
    <col min="514" max="514" width="23.33203125" style="91" customWidth="1"/>
    <col min="515" max="515" width="23.44140625" style="91" customWidth="1"/>
    <col min="516" max="516" width="23.33203125" style="91" customWidth="1"/>
    <col min="517" max="768" width="9.33203125" style="91"/>
    <col min="769" max="769" width="64.33203125" style="91" customWidth="1"/>
    <col min="770" max="770" width="23.33203125" style="91" customWidth="1"/>
    <col min="771" max="771" width="23.44140625" style="91" customWidth="1"/>
    <col min="772" max="772" width="23.33203125" style="91" customWidth="1"/>
    <col min="773" max="1024" width="9.33203125" style="91"/>
    <col min="1025" max="1025" width="64.33203125" style="91" customWidth="1"/>
    <col min="1026" max="1026" width="23.33203125" style="91" customWidth="1"/>
    <col min="1027" max="1027" width="23.44140625" style="91" customWidth="1"/>
    <col min="1028" max="1028" width="23.33203125" style="91" customWidth="1"/>
    <col min="1029" max="1280" width="9.33203125" style="91"/>
    <col min="1281" max="1281" width="64.33203125" style="91" customWidth="1"/>
    <col min="1282" max="1282" width="23.33203125" style="91" customWidth="1"/>
    <col min="1283" max="1283" width="23.44140625" style="91" customWidth="1"/>
    <col min="1284" max="1284" width="23.33203125" style="91" customWidth="1"/>
    <col min="1285" max="1536" width="9.33203125" style="91"/>
    <col min="1537" max="1537" width="64.33203125" style="91" customWidth="1"/>
    <col min="1538" max="1538" width="23.33203125" style="91" customWidth="1"/>
    <col min="1539" max="1539" width="23.44140625" style="91" customWidth="1"/>
    <col min="1540" max="1540" width="23.33203125" style="91" customWidth="1"/>
    <col min="1541" max="1792" width="9.33203125" style="91"/>
    <col min="1793" max="1793" width="64.33203125" style="91" customWidth="1"/>
    <col min="1794" max="1794" width="23.33203125" style="91" customWidth="1"/>
    <col min="1795" max="1795" width="23.44140625" style="91" customWidth="1"/>
    <col min="1796" max="1796" width="23.33203125" style="91" customWidth="1"/>
    <col min="1797" max="2048" width="9.33203125" style="91"/>
    <col min="2049" max="2049" width="64.33203125" style="91" customWidth="1"/>
    <col min="2050" max="2050" width="23.33203125" style="91" customWidth="1"/>
    <col min="2051" max="2051" width="23.44140625" style="91" customWidth="1"/>
    <col min="2052" max="2052" width="23.33203125" style="91" customWidth="1"/>
    <col min="2053" max="2304" width="9.33203125" style="91"/>
    <col min="2305" max="2305" width="64.33203125" style="91" customWidth="1"/>
    <col min="2306" max="2306" width="23.33203125" style="91" customWidth="1"/>
    <col min="2307" max="2307" width="23.44140625" style="91" customWidth="1"/>
    <col min="2308" max="2308" width="23.33203125" style="91" customWidth="1"/>
    <col min="2309" max="2560" width="9.33203125" style="91"/>
    <col min="2561" max="2561" width="64.33203125" style="91" customWidth="1"/>
    <col min="2562" max="2562" width="23.33203125" style="91" customWidth="1"/>
    <col min="2563" max="2563" width="23.44140625" style="91" customWidth="1"/>
    <col min="2564" max="2564" width="23.33203125" style="91" customWidth="1"/>
    <col min="2565" max="2816" width="9.33203125" style="91"/>
    <col min="2817" max="2817" width="64.33203125" style="91" customWidth="1"/>
    <col min="2818" max="2818" width="23.33203125" style="91" customWidth="1"/>
    <col min="2819" max="2819" width="23.44140625" style="91" customWidth="1"/>
    <col min="2820" max="2820" width="23.33203125" style="91" customWidth="1"/>
    <col min="2821" max="3072" width="9.33203125" style="91"/>
    <col min="3073" max="3073" width="64.33203125" style="91" customWidth="1"/>
    <col min="3074" max="3074" width="23.33203125" style="91" customWidth="1"/>
    <col min="3075" max="3075" width="23.44140625" style="91" customWidth="1"/>
    <col min="3076" max="3076" width="23.33203125" style="91" customWidth="1"/>
    <col min="3077" max="3328" width="9.33203125" style="91"/>
    <col min="3329" max="3329" width="64.33203125" style="91" customWidth="1"/>
    <col min="3330" max="3330" width="23.33203125" style="91" customWidth="1"/>
    <col min="3331" max="3331" width="23.44140625" style="91" customWidth="1"/>
    <col min="3332" max="3332" width="23.33203125" style="91" customWidth="1"/>
    <col min="3333" max="3584" width="9.33203125" style="91"/>
    <col min="3585" max="3585" width="64.33203125" style="91" customWidth="1"/>
    <col min="3586" max="3586" width="23.33203125" style="91" customWidth="1"/>
    <col min="3587" max="3587" width="23.44140625" style="91" customWidth="1"/>
    <col min="3588" max="3588" width="23.33203125" style="91" customWidth="1"/>
    <col min="3589" max="3840" width="9.33203125" style="91"/>
    <col min="3841" max="3841" width="64.33203125" style="91" customWidth="1"/>
    <col min="3842" max="3842" width="23.33203125" style="91" customWidth="1"/>
    <col min="3843" max="3843" width="23.44140625" style="91" customWidth="1"/>
    <col min="3844" max="3844" width="23.33203125" style="91" customWidth="1"/>
    <col min="3845" max="4096" width="9.33203125" style="91"/>
    <col min="4097" max="4097" width="64.33203125" style="91" customWidth="1"/>
    <col min="4098" max="4098" width="23.33203125" style="91" customWidth="1"/>
    <col min="4099" max="4099" width="23.44140625" style="91" customWidth="1"/>
    <col min="4100" max="4100" width="23.33203125" style="91" customWidth="1"/>
    <col min="4101" max="4352" width="9.33203125" style="91"/>
    <col min="4353" max="4353" width="64.33203125" style="91" customWidth="1"/>
    <col min="4354" max="4354" width="23.33203125" style="91" customWidth="1"/>
    <col min="4355" max="4355" width="23.44140625" style="91" customWidth="1"/>
    <col min="4356" max="4356" width="23.33203125" style="91" customWidth="1"/>
    <col min="4357" max="4608" width="9.33203125" style="91"/>
    <col min="4609" max="4609" width="64.33203125" style="91" customWidth="1"/>
    <col min="4610" max="4610" width="23.33203125" style="91" customWidth="1"/>
    <col min="4611" max="4611" width="23.44140625" style="91" customWidth="1"/>
    <col min="4612" max="4612" width="23.33203125" style="91" customWidth="1"/>
    <col min="4613" max="4864" width="9.33203125" style="91"/>
    <col min="4865" max="4865" width="64.33203125" style="91" customWidth="1"/>
    <col min="4866" max="4866" width="23.33203125" style="91" customWidth="1"/>
    <col min="4867" max="4867" width="23.44140625" style="91" customWidth="1"/>
    <col min="4868" max="4868" width="23.33203125" style="91" customWidth="1"/>
    <col min="4869" max="5120" width="9.33203125" style="91"/>
    <col min="5121" max="5121" width="64.33203125" style="91" customWidth="1"/>
    <col min="5122" max="5122" width="23.33203125" style="91" customWidth="1"/>
    <col min="5123" max="5123" width="23.44140625" style="91" customWidth="1"/>
    <col min="5124" max="5124" width="23.33203125" style="91" customWidth="1"/>
    <col min="5125" max="5376" width="9.33203125" style="91"/>
    <col min="5377" max="5377" width="64.33203125" style="91" customWidth="1"/>
    <col min="5378" max="5378" width="23.33203125" style="91" customWidth="1"/>
    <col min="5379" max="5379" width="23.44140625" style="91" customWidth="1"/>
    <col min="5380" max="5380" width="23.33203125" style="91" customWidth="1"/>
    <col min="5381" max="5632" width="9.33203125" style="91"/>
    <col min="5633" max="5633" width="64.33203125" style="91" customWidth="1"/>
    <col min="5634" max="5634" width="23.33203125" style="91" customWidth="1"/>
    <col min="5635" max="5635" width="23.44140625" style="91" customWidth="1"/>
    <col min="5636" max="5636" width="23.33203125" style="91" customWidth="1"/>
    <col min="5637" max="5888" width="9.33203125" style="91"/>
    <col min="5889" max="5889" width="64.33203125" style="91" customWidth="1"/>
    <col min="5890" max="5890" width="23.33203125" style="91" customWidth="1"/>
    <col min="5891" max="5891" width="23.44140625" style="91" customWidth="1"/>
    <col min="5892" max="5892" width="23.33203125" style="91" customWidth="1"/>
    <col min="5893" max="6144" width="9.33203125" style="91"/>
    <col min="6145" max="6145" width="64.33203125" style="91" customWidth="1"/>
    <col min="6146" max="6146" width="23.33203125" style="91" customWidth="1"/>
    <col min="6147" max="6147" width="23.44140625" style="91" customWidth="1"/>
    <col min="6148" max="6148" width="23.33203125" style="91" customWidth="1"/>
    <col min="6149" max="6400" width="9.33203125" style="91"/>
    <col min="6401" max="6401" width="64.33203125" style="91" customWidth="1"/>
    <col min="6402" max="6402" width="23.33203125" style="91" customWidth="1"/>
    <col min="6403" max="6403" width="23.44140625" style="91" customWidth="1"/>
    <col min="6404" max="6404" width="23.33203125" style="91" customWidth="1"/>
    <col min="6405" max="6656" width="9.33203125" style="91"/>
    <col min="6657" max="6657" width="64.33203125" style="91" customWidth="1"/>
    <col min="6658" max="6658" width="23.33203125" style="91" customWidth="1"/>
    <col min="6659" max="6659" width="23.44140625" style="91" customWidth="1"/>
    <col min="6660" max="6660" width="23.33203125" style="91" customWidth="1"/>
    <col min="6661" max="6912" width="9.33203125" style="91"/>
    <col min="6913" max="6913" width="64.33203125" style="91" customWidth="1"/>
    <col min="6914" max="6914" width="23.33203125" style="91" customWidth="1"/>
    <col min="6915" max="6915" width="23.44140625" style="91" customWidth="1"/>
    <col min="6916" max="6916" width="23.33203125" style="91" customWidth="1"/>
    <col min="6917" max="7168" width="9.33203125" style="91"/>
    <col min="7169" max="7169" width="64.33203125" style="91" customWidth="1"/>
    <col min="7170" max="7170" width="23.33203125" style="91" customWidth="1"/>
    <col min="7171" max="7171" width="23.44140625" style="91" customWidth="1"/>
    <col min="7172" max="7172" width="23.33203125" style="91" customWidth="1"/>
    <col min="7173" max="7424" width="9.33203125" style="91"/>
    <col min="7425" max="7425" width="64.33203125" style="91" customWidth="1"/>
    <col min="7426" max="7426" width="23.33203125" style="91" customWidth="1"/>
    <col min="7427" max="7427" width="23.44140625" style="91" customWidth="1"/>
    <col min="7428" max="7428" width="23.33203125" style="91" customWidth="1"/>
    <col min="7429" max="7680" width="9.33203125" style="91"/>
    <col min="7681" max="7681" width="64.33203125" style="91" customWidth="1"/>
    <col min="7682" max="7682" width="23.33203125" style="91" customWidth="1"/>
    <col min="7683" max="7683" width="23.44140625" style="91" customWidth="1"/>
    <col min="7684" max="7684" width="23.33203125" style="91" customWidth="1"/>
    <col min="7685" max="7936" width="9.33203125" style="91"/>
    <col min="7937" max="7937" width="64.33203125" style="91" customWidth="1"/>
    <col min="7938" max="7938" width="23.33203125" style="91" customWidth="1"/>
    <col min="7939" max="7939" width="23.44140625" style="91" customWidth="1"/>
    <col min="7940" max="7940" width="23.33203125" style="91" customWidth="1"/>
    <col min="7941" max="8192" width="9.33203125" style="91"/>
    <col min="8193" max="8193" width="64.33203125" style="91" customWidth="1"/>
    <col min="8194" max="8194" width="23.33203125" style="91" customWidth="1"/>
    <col min="8195" max="8195" width="23.44140625" style="91" customWidth="1"/>
    <col min="8196" max="8196" width="23.33203125" style="91" customWidth="1"/>
    <col min="8197" max="8448" width="9.33203125" style="91"/>
    <col min="8449" max="8449" width="64.33203125" style="91" customWidth="1"/>
    <col min="8450" max="8450" width="23.33203125" style="91" customWidth="1"/>
    <col min="8451" max="8451" width="23.44140625" style="91" customWidth="1"/>
    <col min="8452" max="8452" width="23.33203125" style="91" customWidth="1"/>
    <col min="8453" max="8704" width="9.33203125" style="91"/>
    <col min="8705" max="8705" width="64.33203125" style="91" customWidth="1"/>
    <col min="8706" max="8706" width="23.33203125" style="91" customWidth="1"/>
    <col min="8707" max="8707" width="23.44140625" style="91" customWidth="1"/>
    <col min="8708" max="8708" width="23.33203125" style="91" customWidth="1"/>
    <col min="8709" max="8960" width="9.33203125" style="91"/>
    <col min="8961" max="8961" width="64.33203125" style="91" customWidth="1"/>
    <col min="8962" max="8962" width="23.33203125" style="91" customWidth="1"/>
    <col min="8963" max="8963" width="23.44140625" style="91" customWidth="1"/>
    <col min="8964" max="8964" width="23.33203125" style="91" customWidth="1"/>
    <col min="8965" max="9216" width="9.33203125" style="91"/>
    <col min="9217" max="9217" width="64.33203125" style="91" customWidth="1"/>
    <col min="9218" max="9218" width="23.33203125" style="91" customWidth="1"/>
    <col min="9219" max="9219" width="23.44140625" style="91" customWidth="1"/>
    <col min="9220" max="9220" width="23.33203125" style="91" customWidth="1"/>
    <col min="9221" max="9472" width="9.33203125" style="91"/>
    <col min="9473" max="9473" width="64.33203125" style="91" customWidth="1"/>
    <col min="9474" max="9474" width="23.33203125" style="91" customWidth="1"/>
    <col min="9475" max="9475" width="23.44140625" style="91" customWidth="1"/>
    <col min="9476" max="9476" width="23.33203125" style="91" customWidth="1"/>
    <col min="9477" max="9728" width="9.33203125" style="91"/>
    <col min="9729" max="9729" width="64.33203125" style="91" customWidth="1"/>
    <col min="9730" max="9730" width="23.33203125" style="91" customWidth="1"/>
    <col min="9731" max="9731" width="23.44140625" style="91" customWidth="1"/>
    <col min="9732" max="9732" width="23.33203125" style="91" customWidth="1"/>
    <col min="9733" max="9984" width="9.33203125" style="91"/>
    <col min="9985" max="9985" width="64.33203125" style="91" customWidth="1"/>
    <col min="9986" max="9986" width="23.33203125" style="91" customWidth="1"/>
    <col min="9987" max="9987" width="23.44140625" style="91" customWidth="1"/>
    <col min="9988" max="9988" width="23.33203125" style="91" customWidth="1"/>
    <col min="9989" max="10240" width="9.33203125" style="91"/>
    <col min="10241" max="10241" width="64.33203125" style="91" customWidth="1"/>
    <col min="10242" max="10242" width="23.33203125" style="91" customWidth="1"/>
    <col min="10243" max="10243" width="23.44140625" style="91" customWidth="1"/>
    <col min="10244" max="10244" width="23.33203125" style="91" customWidth="1"/>
    <col min="10245" max="10496" width="9.33203125" style="91"/>
    <col min="10497" max="10497" width="64.33203125" style="91" customWidth="1"/>
    <col min="10498" max="10498" width="23.33203125" style="91" customWidth="1"/>
    <col min="10499" max="10499" width="23.44140625" style="91" customWidth="1"/>
    <col min="10500" max="10500" width="23.33203125" style="91" customWidth="1"/>
    <col min="10501" max="10752" width="9.33203125" style="91"/>
    <col min="10753" max="10753" width="64.33203125" style="91" customWidth="1"/>
    <col min="10754" max="10754" width="23.33203125" style="91" customWidth="1"/>
    <col min="10755" max="10755" width="23.44140625" style="91" customWidth="1"/>
    <col min="10756" max="10756" width="23.33203125" style="91" customWidth="1"/>
    <col min="10757" max="11008" width="9.33203125" style="91"/>
    <col min="11009" max="11009" width="64.33203125" style="91" customWidth="1"/>
    <col min="11010" max="11010" width="23.33203125" style="91" customWidth="1"/>
    <col min="11011" max="11011" width="23.44140625" style="91" customWidth="1"/>
    <col min="11012" max="11012" width="23.33203125" style="91" customWidth="1"/>
    <col min="11013" max="11264" width="9.33203125" style="91"/>
    <col min="11265" max="11265" width="64.33203125" style="91" customWidth="1"/>
    <col min="11266" max="11266" width="23.33203125" style="91" customWidth="1"/>
    <col min="11267" max="11267" width="23.44140625" style="91" customWidth="1"/>
    <col min="11268" max="11268" width="23.33203125" style="91" customWidth="1"/>
    <col min="11269" max="11520" width="9.33203125" style="91"/>
    <col min="11521" max="11521" width="64.33203125" style="91" customWidth="1"/>
    <col min="11522" max="11522" width="23.33203125" style="91" customWidth="1"/>
    <col min="11523" max="11523" width="23.44140625" style="91" customWidth="1"/>
    <col min="11524" max="11524" width="23.33203125" style="91" customWidth="1"/>
    <col min="11525" max="11776" width="9.33203125" style="91"/>
    <col min="11777" max="11777" width="64.33203125" style="91" customWidth="1"/>
    <col min="11778" max="11778" width="23.33203125" style="91" customWidth="1"/>
    <col min="11779" max="11779" width="23.44140625" style="91" customWidth="1"/>
    <col min="11780" max="11780" width="23.33203125" style="91" customWidth="1"/>
    <col min="11781" max="12032" width="9.33203125" style="91"/>
    <col min="12033" max="12033" width="64.33203125" style="91" customWidth="1"/>
    <col min="12034" max="12034" width="23.33203125" style="91" customWidth="1"/>
    <col min="12035" max="12035" width="23.44140625" style="91" customWidth="1"/>
    <col min="12036" max="12036" width="23.33203125" style="91" customWidth="1"/>
    <col min="12037" max="12288" width="9.33203125" style="91"/>
    <col min="12289" max="12289" width="64.33203125" style="91" customWidth="1"/>
    <col min="12290" max="12290" width="23.33203125" style="91" customWidth="1"/>
    <col min="12291" max="12291" width="23.44140625" style="91" customWidth="1"/>
    <col min="12292" max="12292" width="23.33203125" style="91" customWidth="1"/>
    <col min="12293" max="12544" width="9.33203125" style="91"/>
    <col min="12545" max="12545" width="64.33203125" style="91" customWidth="1"/>
    <col min="12546" max="12546" width="23.33203125" style="91" customWidth="1"/>
    <col min="12547" max="12547" width="23.44140625" style="91" customWidth="1"/>
    <col min="12548" max="12548" width="23.33203125" style="91" customWidth="1"/>
    <col min="12549" max="12800" width="9.33203125" style="91"/>
    <col min="12801" max="12801" width="64.33203125" style="91" customWidth="1"/>
    <col min="12802" max="12802" width="23.33203125" style="91" customWidth="1"/>
    <col min="12803" max="12803" width="23.44140625" style="91" customWidth="1"/>
    <col min="12804" max="12804" width="23.33203125" style="91" customWidth="1"/>
    <col min="12805" max="13056" width="9.33203125" style="91"/>
    <col min="13057" max="13057" width="64.33203125" style="91" customWidth="1"/>
    <col min="13058" max="13058" width="23.33203125" style="91" customWidth="1"/>
    <col min="13059" max="13059" width="23.44140625" style="91" customWidth="1"/>
    <col min="13060" max="13060" width="23.33203125" style="91" customWidth="1"/>
    <col min="13061" max="13312" width="9.33203125" style="91"/>
    <col min="13313" max="13313" width="64.33203125" style="91" customWidth="1"/>
    <col min="13314" max="13314" width="23.33203125" style="91" customWidth="1"/>
    <col min="13315" max="13315" width="23.44140625" style="91" customWidth="1"/>
    <col min="13316" max="13316" width="23.33203125" style="91" customWidth="1"/>
    <col min="13317" max="13568" width="9.33203125" style="91"/>
    <col min="13569" max="13569" width="64.33203125" style="91" customWidth="1"/>
    <col min="13570" max="13570" width="23.33203125" style="91" customWidth="1"/>
    <col min="13571" max="13571" width="23.44140625" style="91" customWidth="1"/>
    <col min="13572" max="13572" width="23.33203125" style="91" customWidth="1"/>
    <col min="13573" max="13824" width="9.33203125" style="91"/>
    <col min="13825" max="13825" width="64.33203125" style="91" customWidth="1"/>
    <col min="13826" max="13826" width="23.33203125" style="91" customWidth="1"/>
    <col min="13827" max="13827" width="23.44140625" style="91" customWidth="1"/>
    <col min="13828" max="13828" width="23.33203125" style="91" customWidth="1"/>
    <col min="13829" max="14080" width="9.33203125" style="91"/>
    <col min="14081" max="14081" width="64.33203125" style="91" customWidth="1"/>
    <col min="14082" max="14082" width="23.33203125" style="91" customWidth="1"/>
    <col min="14083" max="14083" width="23.44140625" style="91" customWidth="1"/>
    <col min="14084" max="14084" width="23.33203125" style="91" customWidth="1"/>
    <col min="14085" max="14336" width="9.33203125" style="91"/>
    <col min="14337" max="14337" width="64.33203125" style="91" customWidth="1"/>
    <col min="14338" max="14338" width="23.33203125" style="91" customWidth="1"/>
    <col min="14339" max="14339" width="23.44140625" style="91" customWidth="1"/>
    <col min="14340" max="14340" width="23.33203125" style="91" customWidth="1"/>
    <col min="14341" max="14592" width="9.33203125" style="91"/>
    <col min="14593" max="14593" width="64.33203125" style="91" customWidth="1"/>
    <col min="14594" max="14594" width="23.33203125" style="91" customWidth="1"/>
    <col min="14595" max="14595" width="23.44140625" style="91" customWidth="1"/>
    <col min="14596" max="14596" width="23.33203125" style="91" customWidth="1"/>
    <col min="14597" max="14848" width="9.33203125" style="91"/>
    <col min="14849" max="14849" width="64.33203125" style="91" customWidth="1"/>
    <col min="14850" max="14850" width="23.33203125" style="91" customWidth="1"/>
    <col min="14851" max="14851" width="23.44140625" style="91" customWidth="1"/>
    <col min="14852" max="14852" width="23.33203125" style="91" customWidth="1"/>
    <col min="14853" max="15104" width="9.33203125" style="91"/>
    <col min="15105" max="15105" width="64.33203125" style="91" customWidth="1"/>
    <col min="15106" max="15106" width="23.33203125" style="91" customWidth="1"/>
    <col min="15107" max="15107" width="23.44140625" style="91" customWidth="1"/>
    <col min="15108" max="15108" width="23.33203125" style="91" customWidth="1"/>
    <col min="15109" max="15360" width="9.33203125" style="91"/>
    <col min="15361" max="15361" width="64.33203125" style="91" customWidth="1"/>
    <col min="15362" max="15362" width="23.33203125" style="91" customWidth="1"/>
    <col min="15363" max="15363" width="23.44140625" style="91" customWidth="1"/>
    <col min="15364" max="15364" width="23.33203125" style="91" customWidth="1"/>
    <col min="15365" max="15616" width="9.33203125" style="91"/>
    <col min="15617" max="15617" width="64.33203125" style="91" customWidth="1"/>
    <col min="15618" max="15618" width="23.33203125" style="91" customWidth="1"/>
    <col min="15619" max="15619" width="23.44140625" style="91" customWidth="1"/>
    <col min="15620" max="15620" width="23.33203125" style="91" customWidth="1"/>
    <col min="15621" max="15872" width="9.33203125" style="91"/>
    <col min="15873" max="15873" width="64.33203125" style="91" customWidth="1"/>
    <col min="15874" max="15874" width="23.33203125" style="91" customWidth="1"/>
    <col min="15875" max="15875" width="23.44140625" style="91" customWidth="1"/>
    <col min="15876" max="15876" width="23.33203125" style="91" customWidth="1"/>
    <col min="15877" max="16128" width="9.33203125" style="91"/>
    <col min="16129" max="16129" width="64.33203125" style="91" customWidth="1"/>
    <col min="16130" max="16130" width="23.33203125" style="91" customWidth="1"/>
    <col min="16131" max="16131" width="23.44140625" style="91" customWidth="1"/>
    <col min="16132" max="16132" width="23.33203125" style="91" customWidth="1"/>
    <col min="16133" max="16384" width="9.33203125" style="91"/>
  </cols>
  <sheetData>
    <row r="1" spans="1:5" s="5" customFormat="1" ht="18.75" customHeight="1" x14ac:dyDescent="0.25">
      <c r="B1" s="112" t="s">
        <v>710</v>
      </c>
      <c r="C1" s="112"/>
      <c r="D1" s="112"/>
    </row>
    <row r="2" spans="1:5" s="5" customFormat="1" ht="18.75" customHeight="1" x14ac:dyDescent="0.25">
      <c r="B2" s="112" t="s">
        <v>709</v>
      </c>
      <c r="C2" s="112"/>
      <c r="D2" s="112"/>
    </row>
    <row r="3" spans="1:5" s="5" customFormat="1" ht="18.75" customHeight="1" x14ac:dyDescent="0.25">
      <c r="B3" s="112" t="s">
        <v>711</v>
      </c>
      <c r="C3" s="112"/>
      <c r="D3" s="112"/>
    </row>
    <row r="4" spans="1:5" s="5" customFormat="1" ht="18" x14ac:dyDescent="0.35">
      <c r="B4" s="105" t="s">
        <v>712</v>
      </c>
      <c r="C4" s="105"/>
      <c r="D4" s="105"/>
      <c r="E4" s="34"/>
    </row>
    <row r="5" spans="1:5" s="5" customFormat="1" ht="15.6" x14ac:dyDescent="0.3">
      <c r="C5" s="41"/>
      <c r="D5" s="41"/>
    </row>
    <row r="6" spans="1:5" s="7" customFormat="1" ht="53.25" customHeight="1" x14ac:dyDescent="0.3">
      <c r="A6" s="114" t="s">
        <v>705</v>
      </c>
      <c r="B6" s="115"/>
      <c r="C6" s="115"/>
      <c r="D6" s="115"/>
    </row>
    <row r="7" spans="1:5" s="8" customFormat="1" ht="18" x14ac:dyDescent="0.35">
      <c r="A7" s="6"/>
      <c r="B7" s="6"/>
      <c r="C7" s="6"/>
      <c r="D7" s="78" t="s">
        <v>21</v>
      </c>
    </row>
    <row r="8" spans="1:5" s="8" customFormat="1" ht="15.6" x14ac:dyDescent="0.25">
      <c r="A8" s="113" t="s">
        <v>2</v>
      </c>
      <c r="B8" s="116" t="s">
        <v>29</v>
      </c>
      <c r="C8" s="117"/>
      <c r="D8" s="118"/>
    </row>
    <row r="9" spans="1:5" s="8" customFormat="1" ht="15.6" x14ac:dyDescent="0.25">
      <c r="A9" s="113"/>
      <c r="B9" s="42" t="s">
        <v>24</v>
      </c>
      <c r="C9" s="42" t="s">
        <v>47</v>
      </c>
      <c r="D9" s="42" t="s">
        <v>117</v>
      </c>
    </row>
    <row r="10" spans="1:5" s="8" customFormat="1" ht="21.6" customHeight="1" x14ac:dyDescent="0.25">
      <c r="A10" s="113" t="s">
        <v>3</v>
      </c>
      <c r="B10" s="113"/>
      <c r="C10" s="113"/>
      <c r="D10" s="113"/>
    </row>
    <row r="11" spans="1:5" s="8" customFormat="1" ht="28.95" customHeight="1" x14ac:dyDescent="0.25">
      <c r="A11" s="73" t="s">
        <v>4</v>
      </c>
      <c r="B11" s="59">
        <f>B12+B14</f>
        <v>2653156.1475</v>
      </c>
      <c r="C11" s="59">
        <f>C12+C14</f>
        <v>2664922.5415000003</v>
      </c>
      <c r="D11" s="59">
        <f>D12+D14</f>
        <v>2880024.8870000001</v>
      </c>
      <c r="E11" s="14"/>
    </row>
    <row r="12" spans="1:5" s="8" customFormat="1" ht="46.8" x14ac:dyDescent="0.25">
      <c r="A12" s="44" t="s">
        <v>28</v>
      </c>
      <c r="B12" s="59">
        <v>1278258.32</v>
      </c>
      <c r="C12" s="59">
        <v>1181792.32</v>
      </c>
      <c r="D12" s="59">
        <v>1347538.99</v>
      </c>
      <c r="E12" s="14"/>
    </row>
    <row r="13" spans="1:5" s="8" customFormat="1" ht="62.4" x14ac:dyDescent="0.25">
      <c r="A13" s="45" t="s">
        <v>5</v>
      </c>
      <c r="B13" s="90" t="s">
        <v>112</v>
      </c>
      <c r="C13" s="90" t="s">
        <v>113</v>
      </c>
      <c r="D13" s="90" t="s">
        <v>114</v>
      </c>
    </row>
    <row r="14" spans="1:5" s="8" customFormat="1" ht="65.849999999999994" customHeight="1" x14ac:dyDescent="0.25">
      <c r="A14" s="45" t="s">
        <v>39</v>
      </c>
      <c r="B14" s="59">
        <f>B15</f>
        <v>1374897.8274999999</v>
      </c>
      <c r="C14" s="59">
        <f t="shared" ref="C14:D14" si="0">C15</f>
        <v>1483130.2215</v>
      </c>
      <c r="D14" s="59">
        <f t="shared" si="0"/>
        <v>1532485.8970000001</v>
      </c>
    </row>
    <row r="15" spans="1:5" s="8" customFormat="1" ht="33.6" customHeight="1" x14ac:dyDescent="0.25">
      <c r="A15" s="46" t="s">
        <v>43</v>
      </c>
      <c r="B15" s="61">
        <f>1374897.8275</f>
        <v>1374897.8274999999</v>
      </c>
      <c r="C15" s="61">
        <f>1483130.2215</f>
        <v>1483130.2215</v>
      </c>
      <c r="D15" s="59">
        <f>1532485.897</f>
        <v>1532485.8970000001</v>
      </c>
    </row>
    <row r="16" spans="1:5" s="8" customFormat="1" ht="80.099999999999994" customHeight="1" x14ac:dyDescent="0.25">
      <c r="A16" s="45" t="s">
        <v>25</v>
      </c>
      <c r="B16" s="90" t="s">
        <v>725</v>
      </c>
      <c r="C16" s="90" t="s">
        <v>726</v>
      </c>
      <c r="D16" s="90" t="s">
        <v>727</v>
      </c>
    </row>
    <row r="17" spans="1:4" s="8" customFormat="1" ht="25.95" customHeight="1" x14ac:dyDescent="0.25">
      <c r="A17" s="73" t="s">
        <v>7</v>
      </c>
      <c r="B17" s="59">
        <f>SUM(B18:B19)</f>
        <v>2653156.1475</v>
      </c>
      <c r="C17" s="59">
        <f>SUM(C18:C19)</f>
        <v>2664922.5414999998</v>
      </c>
      <c r="D17" s="59">
        <f>SUM(D18:D19)</f>
        <v>2880024.8870000001</v>
      </c>
    </row>
    <row r="18" spans="1:4" s="8" customFormat="1" ht="50.1" customHeight="1" x14ac:dyDescent="0.25">
      <c r="A18" s="44" t="s">
        <v>14</v>
      </c>
      <c r="B18" s="60">
        <v>948638</v>
      </c>
      <c r="C18" s="60">
        <v>852172</v>
      </c>
      <c r="D18" s="60">
        <v>1017918.67</v>
      </c>
    </row>
    <row r="19" spans="1:4" s="8" customFormat="1" ht="63.6" customHeight="1" x14ac:dyDescent="0.25">
      <c r="A19" s="44" t="s">
        <v>40</v>
      </c>
      <c r="B19" s="59">
        <f>SUM(B20:B22)</f>
        <v>1704518.1474999997</v>
      </c>
      <c r="C19" s="59">
        <f t="shared" ref="C19:D19" si="1">SUM(C20:C22)</f>
        <v>1812750.5414999998</v>
      </c>
      <c r="D19" s="59">
        <f t="shared" si="1"/>
        <v>1862106.2169999999</v>
      </c>
    </row>
    <row r="20" spans="1:4" ht="35.85" customHeight="1" x14ac:dyDescent="0.3">
      <c r="A20" s="46" t="s">
        <v>43</v>
      </c>
      <c r="B20" s="61">
        <f>1374897.8275</f>
        <v>1374897.8274999999</v>
      </c>
      <c r="C20" s="61">
        <f>1483130.2215</f>
        <v>1483130.2215</v>
      </c>
      <c r="D20" s="59">
        <f>1532485.897</f>
        <v>1532485.8970000001</v>
      </c>
    </row>
    <row r="21" spans="1:4" ht="33.6" customHeight="1" x14ac:dyDescent="0.3">
      <c r="A21" s="46" t="s">
        <v>42</v>
      </c>
      <c r="B21" s="59">
        <v>120689.65</v>
      </c>
      <c r="C21" s="59">
        <v>120689.65</v>
      </c>
      <c r="D21" s="59">
        <v>120689.65</v>
      </c>
    </row>
    <row r="22" spans="1:4" ht="33.6" customHeight="1" x14ac:dyDescent="0.3">
      <c r="A22" s="46" t="s">
        <v>41</v>
      </c>
      <c r="B22" s="59">
        <v>208930.67</v>
      </c>
      <c r="C22" s="59">
        <v>208930.67</v>
      </c>
      <c r="D22" s="59">
        <v>208930.67</v>
      </c>
    </row>
    <row r="24" spans="1:4" x14ac:dyDescent="0.3">
      <c r="B24" s="92"/>
      <c r="C24" s="92"/>
      <c r="D24" s="92"/>
    </row>
  </sheetData>
  <mergeCells count="8">
    <mergeCell ref="B1:D1"/>
    <mergeCell ref="B2:D2"/>
    <mergeCell ref="B3:D3"/>
    <mergeCell ref="B4:D4"/>
    <mergeCell ref="A10:D10"/>
    <mergeCell ref="A6:D6"/>
    <mergeCell ref="A8:A9"/>
    <mergeCell ref="B8:D8"/>
  </mergeCells>
  <printOptions horizontalCentered="1"/>
  <pageMargins left="0.78740157480314965" right="0.39370078740157483" top="0.78740157480314965" bottom="0.78740157480314965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№1 (Доходы)</vt:lpstr>
      <vt:lpstr>приложение №2 (Ведомственная)</vt:lpstr>
      <vt:lpstr>приложение №3 (МП)</vt:lpstr>
      <vt:lpstr>приложение №4 (источники) (2)</vt:lpstr>
      <vt:lpstr>Приложение №5 (внут заим) (2)</vt:lpstr>
      <vt:lpstr>'Приложение №1 (Доходы)'!Заголовки_для_печати</vt:lpstr>
      <vt:lpstr>'приложение №2 (Ведомственная)'!Заголовки_для_печати</vt:lpstr>
      <vt:lpstr>'приложение №3 (МП)'!Заголовки_для_печати</vt:lpstr>
      <vt:lpstr>'Приложение №1 (Доходы)'!Область_печати</vt:lpstr>
      <vt:lpstr>'приложение №4 (источники) (2)'!Область_печати</vt:lpstr>
      <vt:lpstr>'Приложение №5 (внут заим)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2024-11-06T09:08:35Z</dcterms:modified>
</cp:coreProperties>
</file>