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2120" windowHeight="9120" activeTab="0"/>
  </bookViews>
  <sheets>
    <sheet name="прил №3" sheetId="1" r:id="rId1"/>
    <sheet name="Лист2" sheetId="2" r:id="rId2"/>
  </sheets>
  <definedNames>
    <definedName name="_xlnm.Print_Titles" localSheetId="1">'Лист2'!$3:$4</definedName>
    <definedName name="_xlnm.Print_Area" localSheetId="0">'прил №3'!$A$1:$F$35</definedName>
  </definedNames>
  <calcPr fullCalcOnLoad="1"/>
</workbook>
</file>

<file path=xl/sharedStrings.xml><?xml version="1.0" encoding="utf-8"?>
<sst xmlns="http://schemas.openxmlformats.org/spreadsheetml/2006/main" count="171" uniqueCount="139">
  <si>
    <t>тыс.руб.</t>
  </si>
  <si>
    <t>№ п/п</t>
  </si>
  <si>
    <t>Наименование программы</t>
  </si>
  <si>
    <t>Утверждена нормативным актом</t>
  </si>
  <si>
    <t>Срок реализации</t>
  </si>
  <si>
    <t>Стоимость программы</t>
  </si>
  <si>
    <t>утверждено по программе</t>
  </si>
  <si>
    <t>предусмотрено в проекте бюджета</t>
  </si>
  <si>
    <t>"Неотложные меры борьбы с туберкулезом"</t>
  </si>
  <si>
    <t>"Онкология"</t>
  </si>
  <si>
    <t>2003-2007</t>
  </si>
  <si>
    <t>ИТОГО</t>
  </si>
  <si>
    <t>2003-2006</t>
  </si>
  <si>
    <t>"Модернизация и замена муниципальных лифтов"</t>
  </si>
  <si>
    <t>Программа реконструкции и развития сетей наружного освещения "Светлый город"</t>
  </si>
  <si>
    <t>Решение городского Совета № 401 от 20.11.02 г.</t>
  </si>
  <si>
    <t>Программа оснащения муниципального жилищного фонда приборами учета энергоресурсов</t>
  </si>
  <si>
    <t>2003-2010</t>
  </si>
  <si>
    <t>Решение городского Совета №61 от 29.01.2003 г.</t>
  </si>
  <si>
    <t>"Здоровый ребенок "</t>
  </si>
  <si>
    <t>Решение городского Совета №422 от 05.11.2003 г.</t>
  </si>
  <si>
    <t>2004-2006</t>
  </si>
  <si>
    <t>Решение городского Совета №458 от 18.12.02 г.</t>
  </si>
  <si>
    <t>% роста к б-ту 2004</t>
  </si>
  <si>
    <t>Решение городского Совета №67  от 29.01.2003 г.</t>
  </si>
  <si>
    <t>"Развитие Калининградского зоопарка"</t>
  </si>
  <si>
    <t>Решение городского Совета № 525 от 24.12.03 г.</t>
  </si>
  <si>
    <t>2004-2008</t>
  </si>
  <si>
    <t>"Мой дом"</t>
  </si>
  <si>
    <t>"Мой двор"</t>
  </si>
  <si>
    <t>2005-2011</t>
  </si>
  <si>
    <t>Решение городского Совета № 113от 21.04.04г.</t>
  </si>
  <si>
    <t>2005-2008</t>
  </si>
  <si>
    <t>2005-2007</t>
  </si>
  <si>
    <t>"Общая врачебная (семейная) практика"</t>
  </si>
  <si>
    <t>Решение городского Совета №351 от 15.12.2004 г.</t>
  </si>
  <si>
    <t>Решение городского Совета №90 от 16.03.2005 г</t>
  </si>
  <si>
    <t>проект</t>
  </si>
  <si>
    <t>2006-2010</t>
  </si>
  <si>
    <t>"Энергосбережение на объектах водоснабжения и водоотведения МУП "Водоканал""</t>
  </si>
  <si>
    <t>Решение городского Совета № 252от 06.07.05г.</t>
  </si>
  <si>
    <t>2005-2006</t>
  </si>
  <si>
    <t>"Ремонт подъездов и лестничных клеток муниципального жилого фонда"</t>
  </si>
  <si>
    <t>2006-2008</t>
  </si>
  <si>
    <t>"Замена внутридомовых газопроводов в жилых домах г.Калининграда"</t>
  </si>
  <si>
    <t>"Переселение граждан из ветхого и аварийного жилищного фонда г.Калининграда"</t>
  </si>
  <si>
    <t>Решение городского Совета № 26 от 26.01.05г.</t>
  </si>
  <si>
    <t>2005-2010</t>
  </si>
  <si>
    <t>"Вакцинопрофилактика"</t>
  </si>
  <si>
    <t>Решение городского Совета №338 от 04.10.2000 г.</t>
  </si>
  <si>
    <t>2001-2005</t>
  </si>
  <si>
    <t>"Санэпидблагополучие"</t>
  </si>
  <si>
    <t>Решение городского Совета №58 от 29.01.2003 г.</t>
  </si>
  <si>
    <t>2003-2005</t>
  </si>
  <si>
    <t>"Лабораторная диагностика"</t>
  </si>
  <si>
    <t>Решение городского Совета №60 от 29.01.2003 г.</t>
  </si>
  <si>
    <t>"Развитие станции скорой медицинской помощи г. Калининграда"</t>
  </si>
  <si>
    <t>Решение городского Совета №57 от 29.01.2003 г.</t>
  </si>
  <si>
    <t>"Стоматология"</t>
  </si>
  <si>
    <t>Решение городского Совета №59 от 29.01.2003 г.</t>
  </si>
  <si>
    <t xml:space="preserve">       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</si>
  <si>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      депутатов Калининграда</t>
  </si>
  <si>
    <t>Целевые программы, финасируемые из городского бюджета в 2007 году</t>
  </si>
  <si>
    <t>2007 год</t>
  </si>
  <si>
    <t>2006 г. бюджет</t>
  </si>
  <si>
    <t>Решение городского Совета №310  от 06.09.2006 г.</t>
  </si>
  <si>
    <t>"Обеспечение жильем молодых семей в г.Калининграде" на 2006-2010 годы</t>
  </si>
  <si>
    <t>Решение городского Совета №181 от 31.05.2006 г.</t>
  </si>
  <si>
    <t>"Совершенствование первичной медико-санитарной помощи населению города Калининграда на 2006-2010 годы"</t>
  </si>
  <si>
    <t xml:space="preserve"> "Повышение  безопасности  населения на дорогах  города Калининграда  в  2006-2012 годах".</t>
  </si>
  <si>
    <t xml:space="preserve"> "Развитие Калининградской централизованной библиотечной системы на 2006-2010 годы".</t>
  </si>
  <si>
    <t>"Ремонт жилого фонда (квартир) ветеранов становления Калининградской области в связи с 60-летием"</t>
  </si>
  <si>
    <t>"Обеспечение жильем молодых семей в городе Калининграде" на 2006-2010 годы</t>
  </si>
  <si>
    <t>Решение городского Совета №60  от 15.02.2006 г.</t>
  </si>
  <si>
    <t>"Развитие Калининградской централизованной библиотечной системы на 2006-2010 годы"</t>
  </si>
  <si>
    <t>"Повышение безопасности населения на дорогах города Калининграда в 2006-2012 годах"</t>
  </si>
  <si>
    <t>Программа модернизации и развития  наружного освещения города Калининграда на 2007-2011 годы</t>
  </si>
  <si>
    <t>Решение городского Совета № 311от 06.09.06г.</t>
  </si>
  <si>
    <t>2007-2011</t>
  </si>
  <si>
    <t>Решение городского Совета № 34 от 08.02.06 г.</t>
  </si>
  <si>
    <t>Решение городского Совета № 187от 23.06.06г.</t>
  </si>
  <si>
    <t>Решение городского Совета № 440 от 14.12.05г.</t>
  </si>
  <si>
    <t>Решение городского Совета №463 от 28.12.2005 г.</t>
  </si>
  <si>
    <t>Решение городского Совета № 302 от 12.07.06 г.</t>
  </si>
  <si>
    <t>Решение городского Совета № 37 от 08.02.06 г.</t>
  </si>
  <si>
    <r>
      <t>2002-200</t>
    </r>
    <r>
      <rPr>
        <sz val="10"/>
        <color indexed="10"/>
        <rFont val="Arial Cyr"/>
        <family val="0"/>
      </rPr>
      <t>7</t>
    </r>
  </si>
  <si>
    <r>
      <t>Решение городского Совета №</t>
    </r>
    <r>
      <rPr>
        <sz val="10"/>
        <color indexed="10"/>
        <rFont val="Arial Cyr"/>
        <family val="0"/>
      </rPr>
      <t xml:space="preserve"> 304</t>
    </r>
    <r>
      <rPr>
        <sz val="10"/>
        <rFont val="Arial Cyr"/>
        <family val="0"/>
      </rPr>
      <t xml:space="preserve"> от </t>
    </r>
    <r>
      <rPr>
        <sz val="10"/>
        <color indexed="10"/>
        <rFont val="Arial Cyr"/>
        <family val="0"/>
      </rPr>
      <t>12.07.04</t>
    </r>
    <r>
      <rPr>
        <sz val="10"/>
        <rFont val="Arial Cyr"/>
        <family val="0"/>
      </rPr>
      <t xml:space="preserve"> г.</t>
    </r>
  </si>
  <si>
    <t>Изменения</t>
  </si>
  <si>
    <t>Областные средства</t>
  </si>
  <si>
    <t>Инвестиционная программа</t>
  </si>
  <si>
    <t xml:space="preserve">Уточнение приложения </t>
  </si>
  <si>
    <t>доп.доходы</t>
  </si>
  <si>
    <t>Аля</t>
  </si>
  <si>
    <t>Оля</t>
  </si>
  <si>
    <t>Лена</t>
  </si>
  <si>
    <t>Наташа</t>
  </si>
  <si>
    <t>Ира</t>
  </si>
  <si>
    <t>Нина</t>
  </si>
  <si>
    <t>ЖКХ</t>
  </si>
  <si>
    <t>Экологическая программа</t>
  </si>
  <si>
    <t>Фонд непредвиденных расходов</t>
  </si>
  <si>
    <t>Изменения ко  2 чтению (Лена)</t>
  </si>
  <si>
    <t>Изменения ко  2 чтению</t>
  </si>
  <si>
    <t>Изменения к  3 чтению (Ярошук)</t>
  </si>
  <si>
    <t>Изменения ко  3 чтению (Непомнящих)</t>
  </si>
  <si>
    <t>Изменения ко  3 чтению (Соколов)</t>
  </si>
  <si>
    <t>Изменения ко  3 чтению (Шитиков)</t>
  </si>
  <si>
    <t>Изменения к 3 чтению (Бойко)</t>
  </si>
  <si>
    <t>Изменения к  3 чтению (Сычев)</t>
  </si>
  <si>
    <t>Изменения ко  3 чтению (Калашников)</t>
  </si>
  <si>
    <t>Изменения ко 2 чтению</t>
  </si>
  <si>
    <t>Изменения ко 2 чтению (ЖКХ)</t>
  </si>
  <si>
    <t>Изменения ко 2 чтению (зарплате)</t>
  </si>
  <si>
    <t>дополнительно</t>
  </si>
  <si>
    <t>"Развитие системы образования Калининграда на 2007-2011г.г."</t>
  </si>
  <si>
    <t>"Развитие здравоохранения города Калининграда на период 2007-2011 годы", в том числе подпрограммы:</t>
  </si>
  <si>
    <t>1.1</t>
  </si>
  <si>
    <t>1.2</t>
  </si>
  <si>
    <t>1.3</t>
  </si>
  <si>
    <t>1.4</t>
  </si>
  <si>
    <t>"Совершенствование первичной медико-санитарной помощи населению города Калининграда"</t>
  </si>
  <si>
    <t>"Здоровый ребенок"</t>
  </si>
  <si>
    <t>решение №107,приказы</t>
  </si>
  <si>
    <t>"Ремонт объектов жилищного хозяйства города Калининграда в 2007 году"</t>
  </si>
  <si>
    <t>"Переселение граждан из ветхого и аварийного жилищного фонда города Калининграда на 2005-2010 г.г"</t>
  </si>
  <si>
    <t>"Программа развития инженерной инфраструктуры г.Калининграда на 2007-2010годы "Газификация"</t>
  </si>
  <si>
    <t xml:space="preserve">                                                                                                    Приложение  № 11</t>
  </si>
  <si>
    <t>Утверждено на 2007 год</t>
  </si>
  <si>
    <t>Перечень целевых программ, финансируемых из городского бюджета в 2007 году</t>
  </si>
  <si>
    <t>"Программа мероприятий по оздоровлению экологической обстановки в г. Калининграде на 2006-2008г.г."</t>
  </si>
  <si>
    <t>Утверждено на 2007 год № 231 от 11.07.2007 г.</t>
  </si>
  <si>
    <t>ФМХ</t>
  </si>
  <si>
    <t>решение ГС № 246 от 11.07.2007г</t>
  </si>
  <si>
    <t>Елена Конст.</t>
  </si>
  <si>
    <t xml:space="preserve">                                                                                                    Приложение  № 3</t>
  </si>
  <si>
    <t xml:space="preserve">                                                                                                     к решению окружного  Совета</t>
  </si>
  <si>
    <t xml:space="preserve">                                                                                                    депутатов города Калининграда</t>
  </si>
  <si>
    <t xml:space="preserve">                                                                                                    № 491 от 20 декабря 2006 г.</t>
  </si>
  <si>
    <t xml:space="preserve">                                                                                                    №   316   от 17 октября  2007 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</si>
</sst>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#,##0.0_ ;[Red]\-#,##0.0\ "/>
  </numFmts>
  <fonts count="22">
    <font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sz val="10"/>
      <color indexed="50"/>
      <name val="Arial Cyr"/>
      <family val="0"/>
    </font>
    <font>
      <sz val="12"/>
      <color indexed="57"/>
      <name val="Times New Roman"/>
      <family val="1"/>
    </font>
    <font>
      <i/>
      <sz val="12"/>
      <color indexed="57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2" fontId="0" fillId="0" borderId="0" xfId="0" applyNumberFormat="1" applyAlignment="1">
      <alignment wrapText="1"/>
    </xf>
    <xf numFmtId="12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1" fontId="0" fillId="0" borderId="0" xfId="0" applyNumberFormat="1" applyAlignment="1">
      <alignment vertical="center" wrapText="1"/>
    </xf>
    <xf numFmtId="12" fontId="0" fillId="0" borderId="4" xfId="0" applyNumberFormat="1" applyBorder="1" applyAlignment="1">
      <alignment horizontal="center" vertical="center" wrapText="1"/>
    </xf>
    <xf numFmtId="12" fontId="0" fillId="0" borderId="5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6" xfId="0" applyFont="1" applyBorder="1" applyAlignment="1">
      <alignment vertical="center" wrapText="1"/>
    </xf>
    <xf numFmtId="12" fontId="0" fillId="0" borderId="7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0" fillId="0" borderId="13" xfId="0" applyNumberFormat="1" applyBorder="1" applyAlignment="1">
      <alignment horizontal="center" vertical="center" wrapText="1"/>
    </xf>
    <xf numFmtId="12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64" fontId="0" fillId="0" borderId="15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12" fontId="0" fillId="0" borderId="17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64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12" fontId="8" fillId="0" borderId="22" xfId="0" applyNumberFormat="1" applyFont="1" applyBorder="1" applyAlignment="1">
      <alignment horizontal="center" vertical="center" wrapText="1"/>
    </xf>
    <xf numFmtId="12" fontId="8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11" fillId="0" borderId="15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67" fontId="17" fillId="0" borderId="2" xfId="0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8" fillId="2" borderId="28" xfId="0" applyNumberFormat="1" applyFont="1" applyFill="1" applyBorder="1" applyAlignment="1">
      <alignment horizontal="center" vertical="center" wrapText="1"/>
    </xf>
    <xf numFmtId="167" fontId="8" fillId="2" borderId="22" xfId="0" applyNumberFormat="1" applyFont="1" applyFill="1" applyBorder="1" applyAlignment="1">
      <alignment horizontal="center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4" fontId="1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2" fontId="19" fillId="0" borderId="22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167" fontId="19" fillId="2" borderId="2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12" fontId="19" fillId="0" borderId="23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167" fontId="19" fillId="2" borderId="23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/>
    </xf>
    <xf numFmtId="0" fontId="20" fillId="0" borderId="11" xfId="0" applyFont="1" applyBorder="1" applyAlignment="1">
      <alignment/>
    </xf>
    <xf numFmtId="167" fontId="19" fillId="0" borderId="12" xfId="0" applyNumberFormat="1" applyFont="1" applyBorder="1" applyAlignment="1">
      <alignment horizontal="center" vertical="center"/>
    </xf>
    <xf numFmtId="12" fontId="19" fillId="0" borderId="30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167" fontId="19" fillId="2" borderId="30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7" fontId="19" fillId="0" borderId="6" xfId="0" applyNumberFormat="1" applyFont="1" applyBorder="1" applyAlignment="1">
      <alignment horizontal="center" vertical="center"/>
    </xf>
    <xf numFmtId="165" fontId="21" fillId="2" borderId="32" xfId="0" applyNumberFormat="1" applyFont="1" applyFill="1" applyBorder="1" applyAlignment="1">
      <alignment horizontal="center" vertical="center" wrapText="1"/>
    </xf>
    <xf numFmtId="3" fontId="21" fillId="0" borderId="32" xfId="0" applyNumberFormat="1" applyFont="1" applyFill="1" applyBorder="1" applyAlignment="1">
      <alignment horizontal="center" vertical="center" wrapText="1"/>
    </xf>
    <xf numFmtId="4" fontId="21" fillId="0" borderId="32" xfId="0" applyNumberFormat="1" applyFont="1" applyFill="1" applyBorder="1" applyAlignment="1">
      <alignment horizontal="center" vertical="center" wrapText="1"/>
    </xf>
    <xf numFmtId="165" fontId="21" fillId="0" borderId="3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167" fontId="20" fillId="0" borderId="0" xfId="0" applyNumberFormat="1" applyFont="1" applyAlignment="1">
      <alignment/>
    </xf>
    <xf numFmtId="12" fontId="21" fillId="0" borderId="33" xfId="0" applyNumberFormat="1" applyFont="1" applyBorder="1" applyAlignment="1">
      <alignment horizontal="center" vertical="center" wrapText="1"/>
    </xf>
    <xf numFmtId="12" fontId="21" fillId="0" borderId="3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42" xfId="0" applyNumberFormat="1" applyFont="1" applyBorder="1" applyAlignment="1">
      <alignment horizontal="center" vertical="center" wrapText="1"/>
    </xf>
    <xf numFmtId="167" fontId="11" fillId="0" borderId="15" xfId="0" applyNumberFormat="1" applyFont="1" applyBorder="1" applyAlignment="1">
      <alignment horizontal="center" vertical="center" wrapText="1"/>
    </xf>
    <xf numFmtId="167" fontId="11" fillId="0" borderId="6" xfId="0" applyNumberFormat="1" applyFont="1" applyBorder="1" applyAlignment="1">
      <alignment horizontal="center" vertical="center" wrapText="1"/>
    </xf>
    <xf numFmtId="167" fontId="18" fillId="0" borderId="15" xfId="0" applyNumberFormat="1" applyFont="1" applyBorder="1" applyAlignment="1">
      <alignment horizontal="center" vertical="center" wrapText="1"/>
    </xf>
    <xf numFmtId="167" fontId="18" fillId="0" borderId="6" xfId="0" applyNumberFormat="1" applyFont="1" applyBorder="1" applyAlignment="1">
      <alignment horizontal="center" vertical="center" wrapText="1"/>
    </xf>
    <xf numFmtId="167" fontId="12" fillId="0" borderId="15" xfId="0" applyNumberFormat="1" applyFont="1" applyBorder="1" applyAlignment="1">
      <alignment horizontal="center" vertical="center" wrapText="1"/>
    </xf>
    <xf numFmtId="167" fontId="12" fillId="0" borderId="6" xfId="0" applyNumberFormat="1" applyFont="1" applyBorder="1" applyAlignment="1">
      <alignment horizontal="center" vertical="center" wrapText="1"/>
    </xf>
    <xf numFmtId="167" fontId="11" fillId="3" borderId="15" xfId="0" applyNumberFormat="1" applyFont="1" applyFill="1" applyBorder="1" applyAlignment="1">
      <alignment horizontal="center" vertical="center" wrapText="1"/>
    </xf>
    <xf numFmtId="167" fontId="11" fillId="3" borderId="6" xfId="0" applyNumberFormat="1" applyFont="1" applyFill="1" applyBorder="1" applyAlignment="1">
      <alignment horizontal="center" vertical="center" wrapText="1"/>
    </xf>
    <xf numFmtId="167" fontId="13" fillId="0" borderId="15" xfId="0" applyNumberFormat="1" applyFont="1" applyBorder="1" applyAlignment="1">
      <alignment horizontal="center" vertical="center" wrapText="1"/>
    </xf>
    <xf numFmtId="167" fontId="13" fillId="0" borderId="6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167" fontId="11" fillId="0" borderId="16" xfId="0" applyNumberFormat="1" applyFont="1" applyBorder="1" applyAlignment="1">
      <alignment horizontal="center" vertical="center" wrapText="1"/>
    </xf>
    <xf numFmtId="167" fontId="11" fillId="0" borderId="43" xfId="0" applyNumberFormat="1" applyFont="1" applyBorder="1" applyAlignment="1">
      <alignment horizontal="center" vertical="center" wrapText="1"/>
    </xf>
    <xf numFmtId="12" fontId="1" fillId="0" borderId="33" xfId="0" applyNumberFormat="1" applyFont="1" applyBorder="1" applyAlignment="1">
      <alignment horizontal="center" vertical="center" wrapText="1"/>
    </xf>
    <xf numFmtId="12" fontId="1" fillId="0" borderId="34" xfId="0" applyNumberFormat="1" applyFont="1" applyBorder="1" applyAlignment="1">
      <alignment horizontal="center" vertical="center" wrapText="1"/>
    </xf>
    <xf numFmtId="12" fontId="1" fillId="0" borderId="2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20"/>
  <sheetViews>
    <sheetView tabSelected="1" view="pageBreakPreview" zoomScale="60" zoomScaleNormal="75" workbookViewId="0" topLeftCell="A1">
      <selection activeCell="B4" sqref="B4"/>
    </sheetView>
  </sheetViews>
  <sheetFormatPr defaultColWidth="9.00390625" defaultRowHeight="12.75"/>
  <cols>
    <col min="1" max="1" width="7.625" style="0" bestFit="1" customWidth="1"/>
    <col min="2" max="2" width="80.625" style="0" customWidth="1"/>
    <col min="3" max="3" width="20.875" style="0" hidden="1" customWidth="1"/>
    <col min="4" max="4" width="12.875" style="81" hidden="1" customWidth="1"/>
    <col min="5" max="5" width="7.625" style="0" hidden="1" customWidth="1"/>
    <col min="6" max="6" width="17.75390625" style="0" customWidth="1"/>
    <col min="7" max="7" width="14.25390625" style="63" hidden="1" customWidth="1"/>
    <col min="8" max="8" width="14.00390625" style="63" hidden="1" customWidth="1"/>
    <col min="9" max="9" width="14.75390625" style="63" hidden="1" customWidth="1"/>
    <col min="10" max="10" width="14.25390625" style="63" hidden="1" customWidth="1"/>
    <col min="11" max="12" width="13.875" style="63" hidden="1" customWidth="1"/>
    <col min="13" max="13" width="12.625" style="63" hidden="1" customWidth="1"/>
    <col min="14" max="19" width="0" style="63" hidden="1" customWidth="1"/>
    <col min="20" max="20" width="11.875" style="63" hidden="1" customWidth="1"/>
    <col min="21" max="25" width="9.125" style="63" hidden="1" customWidth="1"/>
    <col min="26" max="26" width="9.375" style="63" hidden="1" customWidth="1"/>
    <col min="27" max="27" width="9.00390625" style="63" hidden="1" customWidth="1"/>
    <col min="28" max="58" width="9.125" style="63" hidden="1" customWidth="1"/>
  </cols>
  <sheetData>
    <row r="1" ht="14.25">
      <c r="B1" s="16" t="s">
        <v>134</v>
      </c>
    </row>
    <row r="2" ht="14.25">
      <c r="B2" s="16" t="s">
        <v>135</v>
      </c>
    </row>
    <row r="3" ht="14.25">
      <c r="B3" s="16" t="s">
        <v>136</v>
      </c>
    </row>
    <row r="4" ht="14.25">
      <c r="B4" s="16" t="s">
        <v>138</v>
      </c>
    </row>
    <row r="6" spans="2:4" ht="18" customHeight="1">
      <c r="B6" s="16" t="s">
        <v>126</v>
      </c>
      <c r="D6" s="82"/>
    </row>
    <row r="7" spans="2:4" ht="15" customHeight="1">
      <c r="B7" s="16" t="s">
        <v>60</v>
      </c>
      <c r="D7" s="82"/>
    </row>
    <row r="8" spans="2:4" ht="15" customHeight="1">
      <c r="B8" s="16" t="s">
        <v>61</v>
      </c>
      <c r="D8" s="82"/>
    </row>
    <row r="9" spans="2:4" ht="12.75" customHeight="1">
      <c r="B9" s="16" t="s">
        <v>137</v>
      </c>
      <c r="D9" s="82"/>
    </row>
    <row r="10" spans="1:4" ht="45.75" customHeight="1">
      <c r="A10" s="123" t="s">
        <v>128</v>
      </c>
      <c r="B10" s="123"/>
      <c r="C10" s="123"/>
      <c r="D10" s="123"/>
    </row>
    <row r="11" spans="1:10" ht="13.5" customHeight="1" thickBot="1">
      <c r="A11" s="1"/>
      <c r="B11" s="1"/>
      <c r="C11" s="1"/>
      <c r="D11" s="83" t="s">
        <v>0</v>
      </c>
      <c r="E11" s="1"/>
      <c r="F11" s="1"/>
      <c r="G11" s="64"/>
      <c r="H11" s="64"/>
      <c r="I11" s="64"/>
      <c r="J11" s="64"/>
    </row>
    <row r="12" spans="1:58" s="2" customFormat="1" ht="14.25" customHeight="1">
      <c r="A12" s="124" t="s">
        <v>1</v>
      </c>
      <c r="B12" s="126" t="s">
        <v>2</v>
      </c>
      <c r="C12" s="128" t="s">
        <v>3</v>
      </c>
      <c r="D12" s="130" t="s">
        <v>130</v>
      </c>
      <c r="F12" s="132" t="s">
        <v>127</v>
      </c>
      <c r="G12" s="134" t="s">
        <v>87</v>
      </c>
      <c r="H12" s="134" t="s">
        <v>88</v>
      </c>
      <c r="I12" s="136" t="s">
        <v>122</v>
      </c>
      <c r="J12" s="134" t="s">
        <v>90</v>
      </c>
      <c r="K12" s="138" t="s">
        <v>131</v>
      </c>
      <c r="L12" s="140" t="s">
        <v>132</v>
      </c>
      <c r="M12" s="134" t="s">
        <v>91</v>
      </c>
      <c r="N12" s="134"/>
      <c r="O12" s="134"/>
      <c r="P12" s="134"/>
      <c r="Q12" s="134"/>
      <c r="R12" s="138"/>
      <c r="S12" s="138"/>
      <c r="T12" s="134" t="s">
        <v>89</v>
      </c>
      <c r="U12" s="138" t="s">
        <v>92</v>
      </c>
      <c r="V12" s="138" t="s">
        <v>93</v>
      </c>
      <c r="W12" s="138" t="s">
        <v>94</v>
      </c>
      <c r="X12" s="138" t="s">
        <v>95</v>
      </c>
      <c r="Y12" s="138" t="s">
        <v>96</v>
      </c>
      <c r="Z12" s="138" t="s">
        <v>133</v>
      </c>
      <c r="AA12" s="138" t="s">
        <v>97</v>
      </c>
      <c r="AB12" s="138" t="s">
        <v>98</v>
      </c>
      <c r="AC12" s="134" t="s">
        <v>99</v>
      </c>
      <c r="AD12" s="134" t="s">
        <v>100</v>
      </c>
      <c r="AE12" s="142" t="s">
        <v>101</v>
      </c>
      <c r="AF12" s="142" t="s">
        <v>102</v>
      </c>
      <c r="AG12" s="134" t="s">
        <v>103</v>
      </c>
      <c r="AH12" s="134" t="s">
        <v>104</v>
      </c>
      <c r="AI12" s="134" t="s">
        <v>105</v>
      </c>
      <c r="AJ12" s="134" t="s">
        <v>106</v>
      </c>
      <c r="AK12" s="134" t="s">
        <v>107</v>
      </c>
      <c r="AL12" s="134" t="s">
        <v>108</v>
      </c>
      <c r="AM12" s="134" t="s">
        <v>109</v>
      </c>
      <c r="AN12" s="134" t="s">
        <v>110</v>
      </c>
      <c r="AO12" s="134" t="s">
        <v>110</v>
      </c>
      <c r="AP12" s="134" t="s">
        <v>111</v>
      </c>
      <c r="AQ12" s="134" t="s">
        <v>112</v>
      </c>
      <c r="AR12" s="134" t="s">
        <v>113</v>
      </c>
      <c r="AS12" s="134"/>
      <c r="AT12" s="14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46"/>
    </row>
    <row r="13" spans="1:58" s="2" customFormat="1" ht="33.75" customHeight="1" thickBot="1">
      <c r="A13" s="125"/>
      <c r="B13" s="127"/>
      <c r="C13" s="129"/>
      <c r="D13" s="131"/>
      <c r="E13" s="2" t="s">
        <v>23</v>
      </c>
      <c r="F13" s="133"/>
      <c r="G13" s="135"/>
      <c r="H13" s="135"/>
      <c r="I13" s="137"/>
      <c r="J13" s="135"/>
      <c r="K13" s="139"/>
      <c r="L13" s="141"/>
      <c r="M13" s="135"/>
      <c r="N13" s="135"/>
      <c r="O13" s="135"/>
      <c r="P13" s="135"/>
      <c r="Q13" s="135"/>
      <c r="R13" s="139"/>
      <c r="S13" s="139"/>
      <c r="T13" s="135"/>
      <c r="U13" s="139"/>
      <c r="V13" s="139"/>
      <c r="W13" s="139"/>
      <c r="X13" s="139"/>
      <c r="Y13" s="139"/>
      <c r="Z13" s="139"/>
      <c r="AA13" s="139"/>
      <c r="AB13" s="139"/>
      <c r="AC13" s="135"/>
      <c r="AD13" s="135"/>
      <c r="AE13" s="143"/>
      <c r="AF13" s="143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4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47"/>
    </row>
    <row r="14" spans="1:58" s="2" customFormat="1" ht="33.75" customHeight="1">
      <c r="A14" s="60">
        <v>1</v>
      </c>
      <c r="B14" s="76" t="s">
        <v>115</v>
      </c>
      <c r="C14" s="54"/>
      <c r="D14" s="77">
        <f>D15+D16+D17+D18</f>
        <v>36796</v>
      </c>
      <c r="E14" s="52"/>
      <c r="F14" s="84">
        <f>F15+F16+F17+F18</f>
        <v>33881</v>
      </c>
      <c r="G14" s="66">
        <f>G15+G16+G17+G18</f>
        <v>-2914.9999999999995</v>
      </c>
      <c r="H14" s="66"/>
      <c r="I14" s="74"/>
      <c r="J14" s="66"/>
      <c r="K14" s="66"/>
      <c r="L14" s="66">
        <f>L15+L16+L17+L18</f>
        <v>0</v>
      </c>
      <c r="M14" s="66">
        <f aca="true" t="shared" si="0" ref="M14:Z14">M15+M16+M17+M18</f>
        <v>0</v>
      </c>
      <c r="N14" s="66">
        <f t="shared" si="0"/>
        <v>0</v>
      </c>
      <c r="O14" s="66">
        <f t="shared" si="0"/>
        <v>0</v>
      </c>
      <c r="P14" s="66">
        <f t="shared" si="0"/>
        <v>0</v>
      </c>
      <c r="Q14" s="66">
        <f t="shared" si="0"/>
        <v>0</v>
      </c>
      <c r="R14" s="66">
        <f t="shared" si="0"/>
        <v>0</v>
      </c>
      <c r="S14" s="66">
        <f t="shared" si="0"/>
        <v>0</v>
      </c>
      <c r="T14" s="66">
        <f t="shared" si="0"/>
        <v>0</v>
      </c>
      <c r="U14" s="66">
        <f t="shared" si="0"/>
        <v>0</v>
      </c>
      <c r="V14" s="66">
        <f t="shared" si="0"/>
        <v>0</v>
      </c>
      <c r="W14" s="66">
        <f t="shared" si="0"/>
        <v>0</v>
      </c>
      <c r="X14" s="66">
        <f t="shared" si="0"/>
        <v>0</v>
      </c>
      <c r="Y14" s="66">
        <f t="shared" si="0"/>
        <v>0</v>
      </c>
      <c r="Z14" s="66">
        <f t="shared" si="0"/>
        <v>-2915</v>
      </c>
      <c r="AA14" s="67"/>
      <c r="AB14" s="67"/>
      <c r="AC14" s="66"/>
      <c r="AD14" s="66"/>
      <c r="AE14" s="68"/>
      <c r="AF14" s="68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9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5"/>
    </row>
    <row r="15" spans="1:58" s="4" customFormat="1" ht="31.5">
      <c r="A15" s="61" t="s">
        <v>116</v>
      </c>
      <c r="B15" s="53" t="s">
        <v>120</v>
      </c>
      <c r="C15" s="55" t="s">
        <v>37</v>
      </c>
      <c r="D15" s="78">
        <v>23193</v>
      </c>
      <c r="E15" s="13" t="e">
        <f>D16/#REF!*100</f>
        <v>#REF!</v>
      </c>
      <c r="F15" s="85">
        <f>D15+G15</f>
        <v>22597.2</v>
      </c>
      <c r="G15" s="70">
        <f>SUM(H15:BF15)</f>
        <v>-595.8000000000002</v>
      </c>
      <c r="H15" s="70"/>
      <c r="I15" s="75"/>
      <c r="J15" s="70"/>
      <c r="K15" s="70"/>
      <c r="L15" s="70">
        <v>2010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>
        <v>-2605.8</v>
      </c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</row>
    <row r="16" spans="1:58" s="4" customFormat="1" ht="27" customHeight="1">
      <c r="A16" s="62" t="s">
        <v>117</v>
      </c>
      <c r="B16" s="28" t="s">
        <v>8</v>
      </c>
      <c r="C16" s="56" t="s">
        <v>35</v>
      </c>
      <c r="D16" s="78">
        <v>990</v>
      </c>
      <c r="E16" s="13"/>
      <c r="F16" s="86">
        <f aca="true" t="shared" si="1" ref="F16:F34">D16+G16</f>
        <v>990</v>
      </c>
      <c r="G16" s="71">
        <f aca="true" t="shared" si="2" ref="G16:G31">SUM(H16:BF16)</f>
        <v>0</v>
      </c>
      <c r="H16" s="71"/>
      <c r="I16" s="73"/>
      <c r="J16" s="71"/>
      <c r="K16" s="71"/>
      <c r="L16" s="71">
        <v>0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</row>
    <row r="17" spans="1:58" s="4" customFormat="1" ht="29.25" customHeight="1">
      <c r="A17" s="62" t="s">
        <v>118</v>
      </c>
      <c r="B17" s="28" t="s">
        <v>34</v>
      </c>
      <c r="C17" s="56" t="s">
        <v>36</v>
      </c>
      <c r="D17" s="78">
        <v>7472</v>
      </c>
      <c r="E17" s="13"/>
      <c r="F17" s="86">
        <f t="shared" si="1"/>
        <v>3460.9</v>
      </c>
      <c r="G17" s="71">
        <f t="shared" si="2"/>
        <v>-4011.1</v>
      </c>
      <c r="H17" s="71"/>
      <c r="I17" s="73"/>
      <c r="J17" s="71"/>
      <c r="K17" s="71"/>
      <c r="L17" s="71">
        <v>-3800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>
        <v>-211.1</v>
      </c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</row>
    <row r="18" spans="1:58" s="4" customFormat="1" ht="15.75">
      <c r="A18" s="62" t="s">
        <v>119</v>
      </c>
      <c r="B18" s="28" t="s">
        <v>121</v>
      </c>
      <c r="C18" s="56"/>
      <c r="D18" s="78">
        <v>5141</v>
      </c>
      <c r="E18" s="13"/>
      <c r="F18" s="86">
        <f t="shared" si="1"/>
        <v>6832.9</v>
      </c>
      <c r="G18" s="71">
        <f t="shared" si="2"/>
        <v>1691.9</v>
      </c>
      <c r="H18" s="71"/>
      <c r="I18" s="73"/>
      <c r="J18" s="71"/>
      <c r="K18" s="71"/>
      <c r="L18" s="71">
        <v>1790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>
        <v>-98.1</v>
      </c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</row>
    <row r="19" spans="1:58" s="4" customFormat="1" ht="42" customHeight="1">
      <c r="A19" s="44">
        <v>2</v>
      </c>
      <c r="B19" s="28" t="s">
        <v>76</v>
      </c>
      <c r="C19" s="57" t="s">
        <v>24</v>
      </c>
      <c r="D19" s="79">
        <v>19600</v>
      </c>
      <c r="F19" s="86">
        <f t="shared" si="1"/>
        <v>19200</v>
      </c>
      <c r="G19" s="71">
        <f t="shared" si="2"/>
        <v>-400</v>
      </c>
      <c r="H19" s="71"/>
      <c r="I19" s="73"/>
      <c r="J19" s="71"/>
      <c r="K19" s="71">
        <v>-400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</row>
    <row r="20" spans="1:58" s="4" customFormat="1" ht="40.5" customHeight="1">
      <c r="A20" s="44">
        <v>3</v>
      </c>
      <c r="B20" s="28" t="s">
        <v>16</v>
      </c>
      <c r="C20" s="57" t="s">
        <v>22</v>
      </c>
      <c r="D20" s="79">
        <v>1500</v>
      </c>
      <c r="F20" s="86">
        <f t="shared" si="1"/>
        <v>1500</v>
      </c>
      <c r="G20" s="71">
        <f t="shared" si="2"/>
        <v>0</v>
      </c>
      <c r="H20" s="71"/>
      <c r="I20" s="73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</row>
    <row r="21" spans="1:58" s="4" customFormat="1" ht="26.25" customHeight="1">
      <c r="A21" s="44">
        <v>4</v>
      </c>
      <c r="B21" s="28" t="s">
        <v>13</v>
      </c>
      <c r="C21" s="57" t="s">
        <v>15</v>
      </c>
      <c r="D21" s="79">
        <v>19952</v>
      </c>
      <c r="F21" s="86">
        <f t="shared" si="1"/>
        <v>19518.6</v>
      </c>
      <c r="G21" s="71">
        <f t="shared" si="2"/>
        <v>-433.4</v>
      </c>
      <c r="H21" s="71"/>
      <c r="I21" s="73"/>
      <c r="J21" s="71"/>
      <c r="K21" s="71">
        <v>-433.4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</row>
    <row r="22" spans="1:58" s="4" customFormat="1" ht="27" customHeight="1">
      <c r="A22" s="44">
        <v>5</v>
      </c>
      <c r="B22" s="28" t="s">
        <v>25</v>
      </c>
      <c r="C22" s="57" t="s">
        <v>26</v>
      </c>
      <c r="D22" s="79">
        <v>13160</v>
      </c>
      <c r="F22" s="86">
        <f t="shared" si="1"/>
        <v>13160</v>
      </c>
      <c r="G22" s="71">
        <f t="shared" si="2"/>
        <v>0</v>
      </c>
      <c r="H22" s="71"/>
      <c r="I22" s="73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</row>
    <row r="23" spans="1:58" s="4" customFormat="1" ht="25.5" customHeight="1">
      <c r="A23" s="45">
        <v>6</v>
      </c>
      <c r="B23" s="51" t="s">
        <v>29</v>
      </c>
      <c r="C23" s="58" t="s">
        <v>31</v>
      </c>
      <c r="D23" s="80">
        <v>22800</v>
      </c>
      <c r="F23" s="86">
        <f t="shared" si="1"/>
        <v>22943.98</v>
      </c>
      <c r="G23" s="71">
        <f t="shared" si="2"/>
        <v>143.98</v>
      </c>
      <c r="H23" s="71"/>
      <c r="I23" s="73"/>
      <c r="J23" s="71"/>
      <c r="K23" s="71">
        <v>143.98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</row>
    <row r="24" spans="1:58" s="4" customFormat="1" ht="33" customHeight="1">
      <c r="A24" s="45">
        <v>7</v>
      </c>
      <c r="B24" s="28" t="s">
        <v>42</v>
      </c>
      <c r="C24" s="59" t="s">
        <v>37</v>
      </c>
      <c r="D24" s="80">
        <v>59096.4</v>
      </c>
      <c r="F24" s="86">
        <f t="shared" si="1"/>
        <v>56944</v>
      </c>
      <c r="G24" s="71">
        <f t="shared" si="2"/>
        <v>-2152.4</v>
      </c>
      <c r="H24" s="71"/>
      <c r="I24" s="73"/>
      <c r="J24" s="71"/>
      <c r="K24" s="71">
        <v>-2152.4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</row>
    <row r="25" spans="1:58" s="4" customFormat="1" ht="33.75" customHeight="1">
      <c r="A25" s="45">
        <v>8</v>
      </c>
      <c r="B25" s="28" t="s">
        <v>44</v>
      </c>
      <c r="C25" s="55" t="s">
        <v>37</v>
      </c>
      <c r="D25" s="80">
        <v>18010</v>
      </c>
      <c r="F25" s="86">
        <f t="shared" si="1"/>
        <v>17985</v>
      </c>
      <c r="G25" s="71">
        <f t="shared" si="2"/>
        <v>-25</v>
      </c>
      <c r="H25" s="71"/>
      <c r="I25" s="73"/>
      <c r="J25" s="71"/>
      <c r="K25" s="71">
        <v>-25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</row>
    <row r="26" spans="1:59" s="9" customFormat="1" ht="32.25" customHeight="1">
      <c r="A26" s="87">
        <v>9</v>
      </c>
      <c r="B26" s="88" t="s">
        <v>69</v>
      </c>
      <c r="C26" s="89"/>
      <c r="D26" s="90">
        <v>19080</v>
      </c>
      <c r="E26" s="91"/>
      <c r="F26" s="92">
        <f t="shared" si="1"/>
        <v>18642.52</v>
      </c>
      <c r="G26" s="93">
        <f t="shared" si="2"/>
        <v>-437.48</v>
      </c>
      <c r="H26" s="93"/>
      <c r="I26" s="93"/>
      <c r="J26" s="93"/>
      <c r="K26" s="94">
        <v>-437.48</v>
      </c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5"/>
    </row>
    <row r="27" spans="1:59" s="50" customFormat="1" ht="31.5">
      <c r="A27" s="87">
        <v>10</v>
      </c>
      <c r="B27" s="88" t="s">
        <v>70</v>
      </c>
      <c r="C27" s="89"/>
      <c r="D27" s="90">
        <v>25000</v>
      </c>
      <c r="E27" s="96"/>
      <c r="F27" s="92">
        <f t="shared" si="1"/>
        <v>25000</v>
      </c>
      <c r="G27" s="93">
        <f t="shared" si="2"/>
        <v>0</v>
      </c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7"/>
    </row>
    <row r="28" spans="1:59" ht="31.5">
      <c r="A28" s="98">
        <v>11</v>
      </c>
      <c r="B28" s="99" t="s">
        <v>71</v>
      </c>
      <c r="C28" s="100"/>
      <c r="D28" s="101">
        <v>4047.6</v>
      </c>
      <c r="E28" s="96"/>
      <c r="F28" s="102">
        <f t="shared" si="1"/>
        <v>4597.6</v>
      </c>
      <c r="G28" s="103">
        <f t="shared" si="2"/>
        <v>550</v>
      </c>
      <c r="H28" s="103"/>
      <c r="I28" s="103"/>
      <c r="J28" s="103"/>
      <c r="K28" s="104">
        <v>550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97"/>
    </row>
    <row r="29" spans="1:59" s="72" customFormat="1" ht="15.75">
      <c r="A29" s="98">
        <v>12</v>
      </c>
      <c r="B29" s="99" t="s">
        <v>123</v>
      </c>
      <c r="C29" s="100"/>
      <c r="D29" s="101">
        <v>48536.8</v>
      </c>
      <c r="E29" s="96"/>
      <c r="F29" s="102">
        <f t="shared" si="1"/>
        <v>43820.91</v>
      </c>
      <c r="G29" s="103">
        <f t="shared" si="2"/>
        <v>-4715.89</v>
      </c>
      <c r="H29" s="103"/>
      <c r="I29" s="103"/>
      <c r="J29" s="103"/>
      <c r="K29" s="104">
        <v>-4715.89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97"/>
    </row>
    <row r="30" spans="1:59" s="72" customFormat="1" ht="31.5">
      <c r="A30" s="98">
        <v>13</v>
      </c>
      <c r="B30" s="99" t="s">
        <v>125</v>
      </c>
      <c r="C30" s="100"/>
      <c r="D30" s="101">
        <v>44534.7</v>
      </c>
      <c r="E30" s="96"/>
      <c r="F30" s="92">
        <f t="shared" si="1"/>
        <v>41604.899999999994</v>
      </c>
      <c r="G30" s="103">
        <f t="shared" si="2"/>
        <v>-2929.8</v>
      </c>
      <c r="H30" s="103"/>
      <c r="I30" s="103"/>
      <c r="J30" s="103"/>
      <c r="K30" s="93">
        <v>-2929.8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97"/>
    </row>
    <row r="31" spans="1:59" s="72" customFormat="1" ht="31.5">
      <c r="A31" s="98">
        <v>14</v>
      </c>
      <c r="B31" s="99" t="s">
        <v>124</v>
      </c>
      <c r="C31" s="100"/>
      <c r="D31" s="101">
        <v>47959.5</v>
      </c>
      <c r="E31" s="96"/>
      <c r="F31" s="102">
        <f t="shared" si="1"/>
        <v>48854.6</v>
      </c>
      <c r="G31" s="103">
        <f t="shared" si="2"/>
        <v>895.1</v>
      </c>
      <c r="H31" s="103"/>
      <c r="I31" s="103"/>
      <c r="J31" s="103"/>
      <c r="K31" s="93">
        <v>895.1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97"/>
    </row>
    <row r="32" spans="1:59" ht="36" customHeight="1">
      <c r="A32" s="87">
        <v>15</v>
      </c>
      <c r="B32" s="88" t="s">
        <v>72</v>
      </c>
      <c r="C32" s="89"/>
      <c r="D32" s="90">
        <v>73616</v>
      </c>
      <c r="E32" s="105"/>
      <c r="F32" s="92">
        <f t="shared" si="1"/>
        <v>73616</v>
      </c>
      <c r="G32" s="93">
        <f>SUM(H32:BF32)</f>
        <v>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7"/>
    </row>
    <row r="33" spans="1:59" ht="36" customHeight="1">
      <c r="A33" s="87">
        <v>16</v>
      </c>
      <c r="B33" s="88" t="s">
        <v>129</v>
      </c>
      <c r="C33" s="89"/>
      <c r="D33" s="90">
        <v>18664</v>
      </c>
      <c r="E33" s="106"/>
      <c r="F33" s="92">
        <f t="shared" si="1"/>
        <v>17827.84</v>
      </c>
      <c r="G33" s="93">
        <f>SUM(H33:BF33)</f>
        <v>-836.16</v>
      </c>
      <c r="H33" s="94"/>
      <c r="I33" s="94"/>
      <c r="J33" s="94"/>
      <c r="K33" s="94">
        <v>-836.16</v>
      </c>
      <c r="L33" s="94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4"/>
      <c r="BG33" s="97"/>
    </row>
    <row r="34" spans="1:59" ht="27" customHeight="1" thickBot="1">
      <c r="A34" s="108">
        <v>17</v>
      </c>
      <c r="B34" s="109" t="s">
        <v>114</v>
      </c>
      <c r="C34" s="110"/>
      <c r="D34" s="111">
        <v>125110</v>
      </c>
      <c r="E34" s="97"/>
      <c r="F34" s="112">
        <f t="shared" si="1"/>
        <v>125110</v>
      </c>
      <c r="G34" s="113">
        <f>SUM(H34:BF34)</f>
        <v>0</v>
      </c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14"/>
      <c r="BG34" s="97"/>
    </row>
    <row r="35" spans="1:59" ht="16.5" thickBot="1">
      <c r="A35" s="121" t="s">
        <v>11</v>
      </c>
      <c r="B35" s="122"/>
      <c r="C35" s="122"/>
      <c r="D35" s="115">
        <f>SUM(D14:D34)-D15-D16-D17-D18</f>
        <v>597463</v>
      </c>
      <c r="E35" s="116" t="e">
        <f>SUM(E15:E32)</f>
        <v>#REF!</v>
      </c>
      <c r="F35" s="117">
        <f aca="true" t="shared" si="3" ref="F35:L35">SUM(F14:F34)-F15-F16-F17-F18</f>
        <v>584206.95</v>
      </c>
      <c r="G35" s="118">
        <f t="shared" si="3"/>
        <v>-13256.049999999996</v>
      </c>
      <c r="H35" s="118">
        <f t="shared" si="3"/>
        <v>0</v>
      </c>
      <c r="I35" s="118">
        <f t="shared" si="3"/>
        <v>0</v>
      </c>
      <c r="J35" s="118">
        <f t="shared" si="3"/>
        <v>0</v>
      </c>
      <c r="K35" s="118">
        <f t="shared" si="3"/>
        <v>-10341.050000000001</v>
      </c>
      <c r="L35" s="118">
        <f t="shared" si="3"/>
        <v>0</v>
      </c>
      <c r="M35" s="118">
        <f aca="true" t="shared" si="4" ref="M35:Z35">SUM(M14:M34)-M15-M16-M17-M18</f>
        <v>0</v>
      </c>
      <c r="N35" s="118">
        <f t="shared" si="4"/>
        <v>0</v>
      </c>
      <c r="O35" s="118">
        <f t="shared" si="4"/>
        <v>0</v>
      </c>
      <c r="P35" s="118">
        <f t="shared" si="4"/>
        <v>0</v>
      </c>
      <c r="Q35" s="118">
        <f t="shared" si="4"/>
        <v>0</v>
      </c>
      <c r="R35" s="118">
        <f t="shared" si="4"/>
        <v>0</v>
      </c>
      <c r="S35" s="118">
        <f t="shared" si="4"/>
        <v>0</v>
      </c>
      <c r="T35" s="118">
        <f t="shared" si="4"/>
        <v>0</v>
      </c>
      <c r="U35" s="118">
        <f t="shared" si="4"/>
        <v>0</v>
      </c>
      <c r="V35" s="118">
        <f t="shared" si="4"/>
        <v>0</v>
      </c>
      <c r="W35" s="118">
        <f t="shared" si="4"/>
        <v>0</v>
      </c>
      <c r="X35" s="118">
        <f t="shared" si="4"/>
        <v>0</v>
      </c>
      <c r="Y35" s="118">
        <f t="shared" si="4"/>
        <v>0</v>
      </c>
      <c r="Z35" s="118">
        <f t="shared" si="4"/>
        <v>-2915.000000000001</v>
      </c>
      <c r="AA35" s="118">
        <f aca="true" t="shared" si="5" ref="AA35:BF35">SUM(AA14:AA34)-AA15-AA16-AA17-AA18</f>
        <v>0</v>
      </c>
      <c r="AB35" s="118">
        <f t="shared" si="5"/>
        <v>0</v>
      </c>
      <c r="AC35" s="118">
        <f t="shared" si="5"/>
        <v>0</v>
      </c>
      <c r="AD35" s="118">
        <f t="shared" si="5"/>
        <v>0</v>
      </c>
      <c r="AE35" s="118">
        <f t="shared" si="5"/>
        <v>0</v>
      </c>
      <c r="AF35" s="118">
        <f t="shared" si="5"/>
        <v>0</v>
      </c>
      <c r="AG35" s="118">
        <f t="shared" si="5"/>
        <v>0</v>
      </c>
      <c r="AH35" s="118">
        <f t="shared" si="5"/>
        <v>0</v>
      </c>
      <c r="AI35" s="118">
        <f t="shared" si="5"/>
        <v>0</v>
      </c>
      <c r="AJ35" s="118">
        <f t="shared" si="5"/>
        <v>0</v>
      </c>
      <c r="AK35" s="118">
        <f t="shared" si="5"/>
        <v>0</v>
      </c>
      <c r="AL35" s="118">
        <f t="shared" si="5"/>
        <v>0</v>
      </c>
      <c r="AM35" s="118">
        <f t="shared" si="5"/>
        <v>0</v>
      </c>
      <c r="AN35" s="118">
        <f t="shared" si="5"/>
        <v>0</v>
      </c>
      <c r="AO35" s="118">
        <f t="shared" si="5"/>
        <v>0</v>
      </c>
      <c r="AP35" s="118">
        <f t="shared" si="5"/>
        <v>0</v>
      </c>
      <c r="AQ35" s="118">
        <f t="shared" si="5"/>
        <v>0</v>
      </c>
      <c r="AR35" s="118">
        <f t="shared" si="5"/>
        <v>0</v>
      </c>
      <c r="AS35" s="118">
        <f t="shared" si="5"/>
        <v>0</v>
      </c>
      <c r="AT35" s="118">
        <f t="shared" si="5"/>
        <v>0</v>
      </c>
      <c r="AU35" s="118">
        <f t="shared" si="5"/>
        <v>0</v>
      </c>
      <c r="AV35" s="118">
        <f t="shared" si="5"/>
        <v>0</v>
      </c>
      <c r="AW35" s="118">
        <f t="shared" si="5"/>
        <v>0</v>
      </c>
      <c r="AX35" s="118">
        <f t="shared" si="5"/>
        <v>0</v>
      </c>
      <c r="AY35" s="118">
        <f t="shared" si="5"/>
        <v>0</v>
      </c>
      <c r="AZ35" s="118">
        <f t="shared" si="5"/>
        <v>0</v>
      </c>
      <c r="BA35" s="118">
        <f t="shared" si="5"/>
        <v>0</v>
      </c>
      <c r="BB35" s="118">
        <f t="shared" si="5"/>
        <v>0</v>
      </c>
      <c r="BC35" s="118">
        <f t="shared" si="5"/>
        <v>0</v>
      </c>
      <c r="BD35" s="118">
        <f t="shared" si="5"/>
        <v>0</v>
      </c>
      <c r="BE35" s="118">
        <f t="shared" si="5"/>
        <v>0</v>
      </c>
      <c r="BF35" s="118">
        <f t="shared" si="5"/>
        <v>0</v>
      </c>
      <c r="BG35" s="97"/>
    </row>
    <row r="36" spans="1:59" ht="12.75">
      <c r="A36" s="97"/>
      <c r="B36" s="97"/>
      <c r="C36" s="97"/>
      <c r="D36" s="119"/>
      <c r="E36" s="97"/>
      <c r="F36" s="97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97"/>
    </row>
    <row r="37" spans="1:59" ht="12.75">
      <c r="A37" s="97"/>
      <c r="B37" s="97"/>
      <c r="C37" s="97"/>
      <c r="D37" s="119"/>
      <c r="E37" s="97"/>
      <c r="F37" s="97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97"/>
    </row>
    <row r="38" spans="1:59" ht="12.75">
      <c r="A38" s="97"/>
      <c r="B38" s="97"/>
      <c r="C38" s="97"/>
      <c r="D38" s="119"/>
      <c r="E38" s="97"/>
      <c r="F38" s="97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97"/>
    </row>
    <row r="39" spans="1:59" ht="12.75">
      <c r="A39" s="97"/>
      <c r="B39" s="97"/>
      <c r="C39" s="97"/>
      <c r="D39" s="119"/>
      <c r="E39" s="97"/>
      <c r="F39" s="97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97"/>
    </row>
    <row r="40" spans="1:59" ht="12.75">
      <c r="A40" s="97"/>
      <c r="B40" s="97"/>
      <c r="C40" s="97"/>
      <c r="D40" s="119"/>
      <c r="E40" s="97"/>
      <c r="F40" s="97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97"/>
    </row>
    <row r="41" spans="1:59" ht="12.75">
      <c r="A41" s="97"/>
      <c r="B41" s="97"/>
      <c r="C41" s="97"/>
      <c r="D41" s="119"/>
      <c r="E41" s="97"/>
      <c r="F41" s="97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97"/>
    </row>
    <row r="42" spans="1:59" ht="12.75">
      <c r="A42" s="97"/>
      <c r="B42" s="97"/>
      <c r="C42" s="97"/>
      <c r="D42" s="119"/>
      <c r="E42" s="97"/>
      <c r="F42" s="97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97"/>
    </row>
    <row r="43" spans="1:59" ht="12.75">
      <c r="A43" s="97"/>
      <c r="B43" s="97"/>
      <c r="C43" s="97"/>
      <c r="D43" s="119"/>
      <c r="E43" s="97"/>
      <c r="F43" s="97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97"/>
    </row>
    <row r="44" spans="1:59" ht="12.75">
      <c r="A44" s="97"/>
      <c r="B44" s="97"/>
      <c r="C44" s="97"/>
      <c r="D44" s="119"/>
      <c r="E44" s="97"/>
      <c r="F44" s="97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97"/>
    </row>
    <row r="45" spans="1:59" ht="12.75">
      <c r="A45" s="97"/>
      <c r="B45" s="97"/>
      <c r="C45" s="97"/>
      <c r="D45" s="119"/>
      <c r="E45" s="97"/>
      <c r="F45" s="97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97"/>
    </row>
    <row r="46" spans="1:59" ht="12.75">
      <c r="A46" s="97"/>
      <c r="B46" s="97"/>
      <c r="C46" s="97"/>
      <c r="D46" s="119"/>
      <c r="E46" s="97"/>
      <c r="F46" s="97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97"/>
    </row>
    <row r="47" spans="1:59" ht="12.75">
      <c r="A47" s="97"/>
      <c r="B47" s="97"/>
      <c r="C47" s="97"/>
      <c r="D47" s="119"/>
      <c r="E47" s="97"/>
      <c r="F47" s="97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97"/>
    </row>
    <row r="48" spans="1:59" ht="12.75">
      <c r="A48" s="97"/>
      <c r="B48" s="97"/>
      <c r="C48" s="97"/>
      <c r="D48" s="119"/>
      <c r="E48" s="97"/>
      <c r="F48" s="97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97"/>
    </row>
    <row r="49" spans="1:59" ht="12.75">
      <c r="A49" s="97"/>
      <c r="B49" s="97"/>
      <c r="C49" s="97"/>
      <c r="D49" s="119"/>
      <c r="E49" s="97"/>
      <c r="F49" s="97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97"/>
    </row>
    <row r="50" spans="1:59" ht="12.75">
      <c r="A50" s="97"/>
      <c r="B50" s="97"/>
      <c r="C50" s="97"/>
      <c r="D50" s="119"/>
      <c r="E50" s="97"/>
      <c r="F50" s="97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97"/>
    </row>
    <row r="51" spans="1:59" ht="12.75">
      <c r="A51" s="97"/>
      <c r="B51" s="97"/>
      <c r="C51" s="97"/>
      <c r="D51" s="119"/>
      <c r="E51" s="97"/>
      <c r="F51" s="97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97"/>
    </row>
    <row r="52" spans="1:59" ht="12.75">
      <c r="A52" s="97"/>
      <c r="B52" s="97"/>
      <c r="C52" s="97"/>
      <c r="D52" s="119"/>
      <c r="E52" s="97"/>
      <c r="F52" s="97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97"/>
    </row>
    <row r="53" spans="1:59" ht="12.75">
      <c r="A53" s="97"/>
      <c r="B53" s="97"/>
      <c r="C53" s="97"/>
      <c r="D53" s="119"/>
      <c r="E53" s="97"/>
      <c r="F53" s="97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97"/>
    </row>
    <row r="54" spans="1:59" ht="12.75">
      <c r="A54" s="97"/>
      <c r="B54" s="97"/>
      <c r="C54" s="97"/>
      <c r="D54" s="119"/>
      <c r="E54" s="97"/>
      <c r="F54" s="97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97"/>
    </row>
    <row r="55" spans="1:59" ht="12.75">
      <c r="A55" s="97"/>
      <c r="B55" s="97"/>
      <c r="C55" s="97"/>
      <c r="D55" s="119"/>
      <c r="E55" s="97"/>
      <c r="F55" s="97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97"/>
    </row>
    <row r="56" spans="1:59" ht="12.75">
      <c r="A56" s="97"/>
      <c r="B56" s="97"/>
      <c r="C56" s="97"/>
      <c r="D56" s="119"/>
      <c r="E56" s="97"/>
      <c r="F56" s="97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97"/>
    </row>
    <row r="57" spans="1:59" ht="12.75">
      <c r="A57" s="97"/>
      <c r="B57" s="97"/>
      <c r="C57" s="97"/>
      <c r="D57" s="119"/>
      <c r="E57" s="97"/>
      <c r="F57" s="97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97"/>
    </row>
    <row r="58" spans="1:59" ht="12.75">
      <c r="A58" s="97"/>
      <c r="B58" s="97"/>
      <c r="C58" s="97"/>
      <c r="D58" s="119"/>
      <c r="E58" s="97"/>
      <c r="F58" s="97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97"/>
    </row>
    <row r="59" spans="1:59" ht="12.75">
      <c r="A59" s="97"/>
      <c r="B59" s="97"/>
      <c r="C59" s="97"/>
      <c r="D59" s="119"/>
      <c r="E59" s="97"/>
      <c r="F59" s="97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97"/>
    </row>
    <row r="60" spans="1:59" ht="12.75">
      <c r="A60" s="97"/>
      <c r="B60" s="97"/>
      <c r="C60" s="97"/>
      <c r="D60" s="119"/>
      <c r="E60" s="97"/>
      <c r="F60" s="97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97"/>
    </row>
    <row r="61" spans="1:59" ht="12.75">
      <c r="A61" s="97"/>
      <c r="B61" s="97"/>
      <c r="C61" s="97"/>
      <c r="D61" s="119"/>
      <c r="E61" s="97"/>
      <c r="F61" s="97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97"/>
    </row>
    <row r="62" spans="1:59" ht="12.75">
      <c r="A62" s="97"/>
      <c r="B62" s="97"/>
      <c r="C62" s="97"/>
      <c r="D62" s="119"/>
      <c r="E62" s="97"/>
      <c r="F62" s="97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97"/>
    </row>
    <row r="63" spans="1:59" ht="12.75">
      <c r="A63" s="97"/>
      <c r="B63" s="97"/>
      <c r="C63" s="97"/>
      <c r="D63" s="119"/>
      <c r="E63" s="97"/>
      <c r="F63" s="97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97"/>
    </row>
    <row r="64" spans="1:59" ht="12.75">
      <c r="A64" s="97"/>
      <c r="B64" s="97"/>
      <c r="C64" s="97"/>
      <c r="D64" s="119"/>
      <c r="E64" s="97"/>
      <c r="F64" s="97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97"/>
    </row>
    <row r="65" spans="1:59" ht="12.75">
      <c r="A65" s="97"/>
      <c r="B65" s="97"/>
      <c r="C65" s="97"/>
      <c r="D65" s="119"/>
      <c r="E65" s="97"/>
      <c r="F65" s="97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97"/>
    </row>
    <row r="66" spans="1:59" ht="12.75">
      <c r="A66" s="97"/>
      <c r="B66" s="97"/>
      <c r="C66" s="97"/>
      <c r="D66" s="119"/>
      <c r="E66" s="97"/>
      <c r="F66" s="97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97"/>
    </row>
    <row r="67" spans="1:59" ht="12.75">
      <c r="A67" s="97"/>
      <c r="B67" s="97"/>
      <c r="C67" s="97"/>
      <c r="D67" s="119"/>
      <c r="E67" s="97"/>
      <c r="F67" s="97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97"/>
    </row>
    <row r="68" spans="1:59" ht="12.75">
      <c r="A68" s="97"/>
      <c r="B68" s="97"/>
      <c r="C68" s="97"/>
      <c r="D68" s="119"/>
      <c r="E68" s="97"/>
      <c r="F68" s="97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97"/>
    </row>
    <row r="69" spans="1:59" ht="12.75">
      <c r="A69" s="97"/>
      <c r="B69" s="97"/>
      <c r="C69" s="97"/>
      <c r="D69" s="119"/>
      <c r="E69" s="97"/>
      <c r="F69" s="97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97"/>
    </row>
    <row r="70" spans="1:59" ht="12.75">
      <c r="A70" s="97"/>
      <c r="B70" s="97"/>
      <c r="C70" s="97"/>
      <c r="D70" s="119"/>
      <c r="E70" s="97"/>
      <c r="F70" s="97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97"/>
    </row>
    <row r="71" spans="1:59" ht="12.75">
      <c r="A71" s="97"/>
      <c r="B71" s="97"/>
      <c r="C71" s="97"/>
      <c r="D71" s="119"/>
      <c r="E71" s="97"/>
      <c r="F71" s="97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97"/>
    </row>
    <row r="72" spans="1:59" ht="12.75">
      <c r="A72" s="97"/>
      <c r="B72" s="97"/>
      <c r="C72" s="97"/>
      <c r="D72" s="119"/>
      <c r="E72" s="97"/>
      <c r="F72" s="97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97"/>
    </row>
    <row r="73" spans="1:59" ht="12.75">
      <c r="A73" s="97"/>
      <c r="B73" s="97"/>
      <c r="C73" s="97"/>
      <c r="D73" s="119"/>
      <c r="E73" s="97"/>
      <c r="F73" s="97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97"/>
    </row>
    <row r="74" spans="1:59" ht="12.75">
      <c r="A74" s="97"/>
      <c r="B74" s="97"/>
      <c r="C74" s="97"/>
      <c r="D74" s="119"/>
      <c r="E74" s="97"/>
      <c r="F74" s="97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97"/>
    </row>
    <row r="75" spans="1:59" ht="12.75">
      <c r="A75" s="97"/>
      <c r="B75" s="97"/>
      <c r="C75" s="97"/>
      <c r="D75" s="119"/>
      <c r="E75" s="97"/>
      <c r="F75" s="97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97"/>
    </row>
    <row r="76" spans="1:59" ht="12.75">
      <c r="A76" s="97"/>
      <c r="B76" s="97"/>
      <c r="C76" s="97"/>
      <c r="D76" s="119"/>
      <c r="E76" s="97"/>
      <c r="F76" s="97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97"/>
    </row>
    <row r="77" spans="1:59" ht="12.75">
      <c r="A77" s="97"/>
      <c r="B77" s="97"/>
      <c r="C77" s="97"/>
      <c r="D77" s="119"/>
      <c r="E77" s="97"/>
      <c r="F77" s="97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97"/>
    </row>
    <row r="78" spans="1:59" ht="12.75">
      <c r="A78" s="97"/>
      <c r="B78" s="97"/>
      <c r="C78" s="97"/>
      <c r="D78" s="119"/>
      <c r="E78" s="97"/>
      <c r="F78" s="97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97"/>
    </row>
    <row r="79" spans="1:59" ht="12.75">
      <c r="A79" s="97"/>
      <c r="B79" s="97"/>
      <c r="C79" s="97"/>
      <c r="D79" s="119"/>
      <c r="E79" s="97"/>
      <c r="F79" s="97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97"/>
    </row>
    <row r="80" spans="1:59" ht="12.75">
      <c r="A80" s="97"/>
      <c r="B80" s="97"/>
      <c r="C80" s="97"/>
      <c r="D80" s="119"/>
      <c r="E80" s="97"/>
      <c r="F80" s="97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97"/>
    </row>
    <row r="81" spans="1:59" ht="12.75">
      <c r="A81" s="97"/>
      <c r="B81" s="97"/>
      <c r="C81" s="97"/>
      <c r="D81" s="119"/>
      <c r="E81" s="97"/>
      <c r="F81" s="97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97"/>
    </row>
    <row r="82" spans="1:59" ht="12.75">
      <c r="A82" s="97"/>
      <c r="B82" s="97"/>
      <c r="C82" s="97"/>
      <c r="D82" s="119"/>
      <c r="E82" s="97"/>
      <c r="F82" s="97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97"/>
    </row>
    <row r="83" spans="1:59" ht="12.75">
      <c r="A83" s="97"/>
      <c r="B83" s="97"/>
      <c r="C83" s="97"/>
      <c r="D83" s="119"/>
      <c r="E83" s="97"/>
      <c r="F83" s="97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97"/>
    </row>
    <row r="84" spans="1:59" ht="12.75">
      <c r="A84" s="97"/>
      <c r="B84" s="97"/>
      <c r="C84" s="97"/>
      <c r="D84" s="119"/>
      <c r="E84" s="97"/>
      <c r="F84" s="97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97"/>
    </row>
    <row r="85" spans="1:59" ht="12.75">
      <c r="A85" s="97"/>
      <c r="B85" s="97"/>
      <c r="C85" s="97"/>
      <c r="D85" s="119"/>
      <c r="E85" s="97"/>
      <c r="F85" s="97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97"/>
    </row>
    <row r="86" spans="1:59" ht="12.75">
      <c r="A86" s="97"/>
      <c r="B86" s="97"/>
      <c r="C86" s="97"/>
      <c r="D86" s="119"/>
      <c r="E86" s="97"/>
      <c r="F86" s="97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97"/>
    </row>
    <row r="87" spans="1:59" ht="12.75">
      <c r="A87" s="97"/>
      <c r="B87" s="97"/>
      <c r="C87" s="97"/>
      <c r="D87" s="119"/>
      <c r="E87" s="97"/>
      <c r="F87" s="97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97"/>
    </row>
    <row r="88" spans="1:59" ht="12.75">
      <c r="A88" s="97"/>
      <c r="B88" s="97"/>
      <c r="C88" s="97"/>
      <c r="D88" s="119"/>
      <c r="E88" s="97"/>
      <c r="F88" s="97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97"/>
    </row>
    <row r="89" spans="1:59" ht="12.75">
      <c r="A89" s="97"/>
      <c r="B89" s="97"/>
      <c r="C89" s="97"/>
      <c r="D89" s="119"/>
      <c r="E89" s="97"/>
      <c r="F89" s="97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97"/>
    </row>
    <row r="90" spans="1:59" ht="12.75">
      <c r="A90" s="97"/>
      <c r="B90" s="97"/>
      <c r="C90" s="97"/>
      <c r="D90" s="119"/>
      <c r="E90" s="97"/>
      <c r="F90" s="97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97"/>
    </row>
    <row r="91" spans="1:59" ht="12.75">
      <c r="A91" s="97"/>
      <c r="B91" s="97"/>
      <c r="C91" s="97"/>
      <c r="D91" s="119"/>
      <c r="E91" s="97"/>
      <c r="F91" s="97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97"/>
    </row>
    <row r="92" spans="1:59" ht="12.75">
      <c r="A92" s="97"/>
      <c r="B92" s="97"/>
      <c r="C92" s="97"/>
      <c r="D92" s="119"/>
      <c r="E92" s="97"/>
      <c r="F92" s="97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97"/>
    </row>
    <row r="93" spans="1:59" ht="12.75">
      <c r="A93" s="97"/>
      <c r="B93" s="97"/>
      <c r="C93" s="97"/>
      <c r="D93" s="119"/>
      <c r="E93" s="97"/>
      <c r="F93" s="97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97"/>
    </row>
    <row r="94" spans="1:59" ht="12.75">
      <c r="A94" s="97"/>
      <c r="B94" s="97"/>
      <c r="C94" s="97"/>
      <c r="D94" s="119"/>
      <c r="E94" s="97"/>
      <c r="F94" s="97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97"/>
    </row>
    <row r="95" spans="1:59" ht="12.75">
      <c r="A95" s="97"/>
      <c r="B95" s="97"/>
      <c r="C95" s="97"/>
      <c r="D95" s="119"/>
      <c r="E95" s="97"/>
      <c r="F95" s="97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97"/>
    </row>
    <row r="96" spans="1:59" ht="12.75">
      <c r="A96" s="97"/>
      <c r="B96" s="97"/>
      <c r="C96" s="97"/>
      <c r="D96" s="119"/>
      <c r="E96" s="97"/>
      <c r="F96" s="97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97"/>
    </row>
    <row r="97" spans="1:59" ht="12.75">
      <c r="A97" s="97"/>
      <c r="B97" s="97"/>
      <c r="C97" s="97"/>
      <c r="D97" s="119"/>
      <c r="E97" s="97"/>
      <c r="F97" s="97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97"/>
    </row>
    <row r="98" spans="1:59" ht="12.75">
      <c r="A98" s="97"/>
      <c r="B98" s="97"/>
      <c r="C98" s="97"/>
      <c r="D98" s="119"/>
      <c r="E98" s="97"/>
      <c r="F98" s="97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97"/>
    </row>
    <row r="99" spans="1:59" ht="12.75">
      <c r="A99" s="97"/>
      <c r="B99" s="97"/>
      <c r="C99" s="97"/>
      <c r="D99" s="119"/>
      <c r="E99" s="97"/>
      <c r="F99" s="97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97"/>
    </row>
    <row r="100" spans="1:59" ht="12.75">
      <c r="A100" s="97"/>
      <c r="B100" s="97"/>
      <c r="C100" s="97"/>
      <c r="D100" s="119"/>
      <c r="E100" s="97"/>
      <c r="F100" s="97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97"/>
    </row>
    <row r="101" spans="1:59" ht="12.75">
      <c r="A101" s="97"/>
      <c r="B101" s="97"/>
      <c r="C101" s="97"/>
      <c r="D101" s="119"/>
      <c r="E101" s="97"/>
      <c r="F101" s="97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97"/>
    </row>
    <row r="102" spans="1:59" ht="12.75">
      <c r="A102" s="97"/>
      <c r="B102" s="97"/>
      <c r="C102" s="97"/>
      <c r="D102" s="119"/>
      <c r="E102" s="97"/>
      <c r="F102" s="97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97"/>
    </row>
    <row r="103" spans="1:59" ht="12.75">
      <c r="A103" s="97"/>
      <c r="B103" s="97"/>
      <c r="C103" s="97"/>
      <c r="D103" s="119"/>
      <c r="E103" s="97"/>
      <c r="F103" s="97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97"/>
    </row>
    <row r="104" spans="1:59" ht="12.75">
      <c r="A104" s="97"/>
      <c r="B104" s="97"/>
      <c r="C104" s="97"/>
      <c r="D104" s="119"/>
      <c r="E104" s="97"/>
      <c r="F104" s="97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97"/>
    </row>
    <row r="105" spans="1:59" ht="12.75">
      <c r="A105" s="97"/>
      <c r="B105" s="97"/>
      <c r="C105" s="97"/>
      <c r="D105" s="119"/>
      <c r="E105" s="97"/>
      <c r="F105" s="97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97"/>
    </row>
    <row r="106" spans="1:59" ht="12.75">
      <c r="A106" s="97"/>
      <c r="B106" s="97"/>
      <c r="C106" s="97"/>
      <c r="D106" s="119"/>
      <c r="E106" s="97"/>
      <c r="F106" s="97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97"/>
    </row>
    <row r="107" spans="1:59" ht="12.75">
      <c r="A107" s="97"/>
      <c r="B107" s="97"/>
      <c r="C107" s="97"/>
      <c r="D107" s="119"/>
      <c r="E107" s="97"/>
      <c r="F107" s="97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97"/>
    </row>
    <row r="108" spans="1:59" ht="12.75">
      <c r="A108" s="97"/>
      <c r="B108" s="97"/>
      <c r="C108" s="97"/>
      <c r="D108" s="119"/>
      <c r="E108" s="97"/>
      <c r="F108" s="97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97"/>
    </row>
    <row r="109" spans="1:59" ht="12.75">
      <c r="A109" s="97"/>
      <c r="B109" s="97"/>
      <c r="C109" s="97"/>
      <c r="D109" s="119"/>
      <c r="E109" s="97"/>
      <c r="F109" s="97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97"/>
    </row>
    <row r="110" spans="1:59" ht="12.75">
      <c r="A110" s="97"/>
      <c r="B110" s="97"/>
      <c r="C110" s="97"/>
      <c r="D110" s="119"/>
      <c r="E110" s="97"/>
      <c r="F110" s="97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97"/>
    </row>
    <row r="111" spans="1:59" ht="12.75">
      <c r="A111" s="97"/>
      <c r="B111" s="97"/>
      <c r="C111" s="97"/>
      <c r="D111" s="119"/>
      <c r="E111" s="97"/>
      <c r="F111" s="97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97"/>
    </row>
    <row r="112" spans="1:59" ht="12.75">
      <c r="A112" s="97"/>
      <c r="B112" s="97"/>
      <c r="C112" s="97"/>
      <c r="D112" s="119"/>
      <c r="E112" s="97"/>
      <c r="F112" s="97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97"/>
    </row>
    <row r="113" spans="1:59" ht="12.75">
      <c r="A113" s="97"/>
      <c r="B113" s="97"/>
      <c r="C113" s="97"/>
      <c r="D113" s="119"/>
      <c r="E113" s="97"/>
      <c r="F113" s="97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97"/>
    </row>
    <row r="114" spans="1:59" ht="12.75">
      <c r="A114" s="97"/>
      <c r="B114" s="97"/>
      <c r="C114" s="97"/>
      <c r="D114" s="119"/>
      <c r="E114" s="97"/>
      <c r="F114" s="97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97"/>
    </row>
    <row r="115" spans="1:59" ht="12.75">
      <c r="A115" s="97"/>
      <c r="B115" s="97"/>
      <c r="C115" s="97"/>
      <c r="D115" s="119"/>
      <c r="E115" s="97"/>
      <c r="F115" s="97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97"/>
    </row>
    <row r="116" spans="1:59" ht="12.75">
      <c r="A116" s="97"/>
      <c r="B116" s="97"/>
      <c r="C116" s="97"/>
      <c r="D116" s="119"/>
      <c r="E116" s="97"/>
      <c r="F116" s="97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97"/>
    </row>
    <row r="117" spans="1:59" ht="12.75">
      <c r="A117" s="97"/>
      <c r="B117" s="97"/>
      <c r="C117" s="97"/>
      <c r="D117" s="119"/>
      <c r="E117" s="97"/>
      <c r="F117" s="97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97"/>
    </row>
    <row r="118" spans="1:59" ht="12.75">
      <c r="A118" s="97"/>
      <c r="B118" s="97"/>
      <c r="C118" s="97"/>
      <c r="D118" s="119"/>
      <c r="E118" s="97"/>
      <c r="F118" s="97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97"/>
    </row>
    <row r="119" spans="1:59" ht="12.75">
      <c r="A119" s="97"/>
      <c r="B119" s="97"/>
      <c r="C119" s="97"/>
      <c r="D119" s="119"/>
      <c r="E119" s="97"/>
      <c r="F119" s="97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97"/>
    </row>
    <row r="120" spans="1:59" ht="12.75">
      <c r="A120" s="97"/>
      <c r="B120" s="97"/>
      <c r="C120" s="97"/>
      <c r="D120" s="119"/>
      <c r="E120" s="97"/>
      <c r="F120" s="97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97"/>
    </row>
    <row r="121" spans="1:59" ht="12.75">
      <c r="A121" s="97"/>
      <c r="B121" s="97"/>
      <c r="C121" s="97"/>
      <c r="D121" s="119"/>
      <c r="E121" s="97"/>
      <c r="F121" s="97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97"/>
    </row>
    <row r="122" spans="1:59" ht="12.75">
      <c r="A122" s="97"/>
      <c r="B122" s="97"/>
      <c r="C122" s="97"/>
      <c r="D122" s="119"/>
      <c r="E122" s="97"/>
      <c r="F122" s="97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97"/>
    </row>
    <row r="123" spans="1:59" ht="12.75">
      <c r="A123" s="97"/>
      <c r="B123" s="97"/>
      <c r="C123" s="97"/>
      <c r="D123" s="119"/>
      <c r="E123" s="97"/>
      <c r="F123" s="97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97"/>
    </row>
    <row r="124" spans="1:59" ht="12.75">
      <c r="A124" s="97"/>
      <c r="B124" s="97"/>
      <c r="C124" s="97"/>
      <c r="D124" s="119"/>
      <c r="E124" s="97"/>
      <c r="F124" s="97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97"/>
    </row>
    <row r="125" spans="1:59" ht="12.75">
      <c r="A125" s="97"/>
      <c r="B125" s="97"/>
      <c r="C125" s="97"/>
      <c r="D125" s="119"/>
      <c r="E125" s="97"/>
      <c r="F125" s="97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97"/>
    </row>
    <row r="126" spans="1:59" ht="12.75">
      <c r="A126" s="97"/>
      <c r="B126" s="97"/>
      <c r="C126" s="97"/>
      <c r="D126" s="119"/>
      <c r="E126" s="97"/>
      <c r="F126" s="97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97"/>
    </row>
    <row r="127" spans="1:59" ht="12.75">
      <c r="A127" s="97"/>
      <c r="B127" s="97"/>
      <c r="C127" s="97"/>
      <c r="D127" s="119"/>
      <c r="E127" s="97"/>
      <c r="F127" s="97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97"/>
    </row>
    <row r="128" spans="1:59" ht="12.75">
      <c r="A128" s="97"/>
      <c r="B128" s="97"/>
      <c r="C128" s="97"/>
      <c r="D128" s="119"/>
      <c r="E128" s="97"/>
      <c r="F128" s="97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97"/>
    </row>
    <row r="129" spans="1:59" ht="12.75">
      <c r="A129" s="97"/>
      <c r="B129" s="97"/>
      <c r="C129" s="97"/>
      <c r="D129" s="119"/>
      <c r="E129" s="97"/>
      <c r="F129" s="97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97"/>
    </row>
    <row r="130" spans="1:59" ht="12.75">
      <c r="A130" s="97"/>
      <c r="B130" s="97"/>
      <c r="C130" s="97"/>
      <c r="D130" s="119"/>
      <c r="E130" s="97"/>
      <c r="F130" s="97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97"/>
    </row>
    <row r="131" spans="1:59" ht="12.75">
      <c r="A131" s="97"/>
      <c r="B131" s="97"/>
      <c r="C131" s="97"/>
      <c r="D131" s="119"/>
      <c r="E131" s="97"/>
      <c r="F131" s="97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97"/>
    </row>
    <row r="132" spans="1:59" ht="12.75">
      <c r="A132" s="97"/>
      <c r="B132" s="97"/>
      <c r="C132" s="97"/>
      <c r="D132" s="119"/>
      <c r="E132" s="97"/>
      <c r="F132" s="97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97"/>
    </row>
    <row r="133" spans="1:59" ht="12.75">
      <c r="A133" s="97"/>
      <c r="B133" s="97"/>
      <c r="C133" s="97"/>
      <c r="D133" s="119"/>
      <c r="E133" s="97"/>
      <c r="F133" s="97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97"/>
    </row>
    <row r="134" spans="1:59" ht="12.75">
      <c r="A134" s="97"/>
      <c r="B134" s="97"/>
      <c r="C134" s="97"/>
      <c r="D134" s="119"/>
      <c r="E134" s="97"/>
      <c r="F134" s="97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97"/>
    </row>
    <row r="135" spans="1:59" ht="12.75">
      <c r="A135" s="97"/>
      <c r="B135" s="97"/>
      <c r="C135" s="97"/>
      <c r="D135" s="119"/>
      <c r="E135" s="97"/>
      <c r="F135" s="97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97"/>
    </row>
    <row r="136" spans="1:59" ht="12.75">
      <c r="A136" s="97"/>
      <c r="B136" s="97"/>
      <c r="C136" s="97"/>
      <c r="D136" s="119"/>
      <c r="E136" s="97"/>
      <c r="F136" s="97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97"/>
    </row>
    <row r="137" spans="1:59" ht="12.75">
      <c r="A137" s="97"/>
      <c r="B137" s="97"/>
      <c r="C137" s="97"/>
      <c r="D137" s="119"/>
      <c r="E137" s="97"/>
      <c r="F137" s="97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97"/>
    </row>
    <row r="138" spans="1:59" ht="12.75">
      <c r="A138" s="97"/>
      <c r="B138" s="97"/>
      <c r="C138" s="97"/>
      <c r="D138" s="119"/>
      <c r="E138" s="97"/>
      <c r="F138" s="97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97"/>
    </row>
    <row r="139" spans="1:59" ht="12.75">
      <c r="A139" s="97"/>
      <c r="B139" s="97"/>
      <c r="C139" s="97"/>
      <c r="D139" s="119"/>
      <c r="E139" s="97"/>
      <c r="F139" s="97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97"/>
    </row>
    <row r="140" spans="1:59" ht="12.75">
      <c r="A140" s="97"/>
      <c r="B140" s="97"/>
      <c r="C140" s="97"/>
      <c r="D140" s="119"/>
      <c r="E140" s="97"/>
      <c r="F140" s="97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97"/>
    </row>
    <row r="141" spans="1:59" ht="12.75">
      <c r="A141" s="97"/>
      <c r="B141" s="97"/>
      <c r="C141" s="97"/>
      <c r="D141" s="119"/>
      <c r="E141" s="97"/>
      <c r="F141" s="97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97"/>
    </row>
    <row r="142" spans="1:59" ht="12.75">
      <c r="A142" s="97"/>
      <c r="B142" s="97"/>
      <c r="C142" s="97"/>
      <c r="D142" s="119"/>
      <c r="E142" s="97"/>
      <c r="F142" s="97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97"/>
    </row>
    <row r="143" spans="1:59" ht="12.75">
      <c r="A143" s="97"/>
      <c r="B143" s="97"/>
      <c r="C143" s="97"/>
      <c r="D143" s="119"/>
      <c r="E143" s="97"/>
      <c r="F143" s="97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97"/>
    </row>
    <row r="144" spans="1:59" ht="12.75">
      <c r="A144" s="97"/>
      <c r="B144" s="97"/>
      <c r="C144" s="97"/>
      <c r="D144" s="119"/>
      <c r="E144" s="97"/>
      <c r="F144" s="97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97"/>
    </row>
    <row r="145" spans="1:59" ht="12.75">
      <c r="A145" s="97"/>
      <c r="B145" s="97"/>
      <c r="C145" s="97"/>
      <c r="D145" s="119"/>
      <c r="E145" s="97"/>
      <c r="F145" s="97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97"/>
    </row>
    <row r="146" spans="1:59" ht="12.75">
      <c r="A146" s="97"/>
      <c r="B146" s="97"/>
      <c r="C146" s="97"/>
      <c r="D146" s="119"/>
      <c r="E146" s="97"/>
      <c r="F146" s="97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97"/>
    </row>
    <row r="147" spans="1:59" ht="12.75">
      <c r="A147" s="97"/>
      <c r="B147" s="97"/>
      <c r="C147" s="97"/>
      <c r="D147" s="119"/>
      <c r="E147" s="97"/>
      <c r="F147" s="97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97"/>
    </row>
    <row r="148" spans="1:59" ht="12.75">
      <c r="A148" s="97"/>
      <c r="B148" s="97"/>
      <c r="C148" s="97"/>
      <c r="D148" s="119"/>
      <c r="E148" s="97"/>
      <c r="F148" s="97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97"/>
    </row>
    <row r="149" spans="1:59" ht="12.75">
      <c r="A149" s="97"/>
      <c r="B149" s="97"/>
      <c r="C149" s="97"/>
      <c r="D149" s="119"/>
      <c r="E149" s="97"/>
      <c r="F149" s="97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97"/>
    </row>
    <row r="150" spans="1:59" ht="12.75">
      <c r="A150" s="97"/>
      <c r="B150" s="97"/>
      <c r="C150" s="97"/>
      <c r="D150" s="119"/>
      <c r="E150" s="97"/>
      <c r="F150" s="97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97"/>
    </row>
    <row r="151" spans="1:59" ht="12.75">
      <c r="A151" s="97"/>
      <c r="B151" s="97"/>
      <c r="C151" s="97"/>
      <c r="D151" s="119"/>
      <c r="E151" s="97"/>
      <c r="F151" s="97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97"/>
    </row>
    <row r="152" spans="1:59" ht="12.75">
      <c r="A152" s="97"/>
      <c r="B152" s="97"/>
      <c r="C152" s="97"/>
      <c r="D152" s="119"/>
      <c r="E152" s="97"/>
      <c r="F152" s="97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97"/>
    </row>
    <row r="153" spans="1:59" ht="12.75">
      <c r="A153" s="97"/>
      <c r="B153" s="97"/>
      <c r="C153" s="97"/>
      <c r="D153" s="119"/>
      <c r="E153" s="97"/>
      <c r="F153" s="97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97"/>
    </row>
    <row r="154" spans="1:59" ht="12.75">
      <c r="A154" s="97"/>
      <c r="B154" s="97"/>
      <c r="C154" s="97"/>
      <c r="D154" s="119"/>
      <c r="E154" s="97"/>
      <c r="F154" s="97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97"/>
    </row>
    <row r="155" spans="1:59" ht="12.75">
      <c r="A155" s="97"/>
      <c r="B155" s="97"/>
      <c r="C155" s="97"/>
      <c r="D155" s="119"/>
      <c r="E155" s="97"/>
      <c r="F155" s="97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97"/>
    </row>
    <row r="156" spans="1:59" ht="12.75">
      <c r="A156" s="97"/>
      <c r="B156" s="97"/>
      <c r="C156" s="97"/>
      <c r="D156" s="119"/>
      <c r="E156" s="97"/>
      <c r="F156" s="97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97"/>
    </row>
    <row r="157" spans="1:59" ht="12.75">
      <c r="A157" s="97"/>
      <c r="B157" s="97"/>
      <c r="C157" s="97"/>
      <c r="D157" s="119"/>
      <c r="E157" s="97"/>
      <c r="F157" s="97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97"/>
    </row>
    <row r="158" spans="1:59" ht="12.75">
      <c r="A158" s="97"/>
      <c r="B158" s="97"/>
      <c r="C158" s="97"/>
      <c r="D158" s="119"/>
      <c r="E158" s="97"/>
      <c r="F158" s="97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97"/>
    </row>
    <row r="159" spans="1:59" ht="12.75">
      <c r="A159" s="97"/>
      <c r="B159" s="97"/>
      <c r="C159" s="97"/>
      <c r="D159" s="119"/>
      <c r="E159" s="97"/>
      <c r="F159" s="97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97"/>
    </row>
    <row r="160" spans="1:59" ht="12.75">
      <c r="A160" s="97"/>
      <c r="B160" s="97"/>
      <c r="C160" s="97"/>
      <c r="D160" s="119"/>
      <c r="E160" s="97"/>
      <c r="F160" s="97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97"/>
    </row>
    <row r="161" spans="1:59" ht="12.75">
      <c r="A161" s="97"/>
      <c r="B161" s="97"/>
      <c r="C161" s="97"/>
      <c r="D161" s="119"/>
      <c r="E161" s="97"/>
      <c r="F161" s="97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97"/>
    </row>
    <row r="162" spans="1:59" ht="12.75">
      <c r="A162" s="97"/>
      <c r="B162" s="97"/>
      <c r="C162" s="97"/>
      <c r="D162" s="119"/>
      <c r="E162" s="97"/>
      <c r="F162" s="97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97"/>
    </row>
    <row r="163" spans="1:59" ht="12.75">
      <c r="A163" s="97"/>
      <c r="B163" s="97"/>
      <c r="C163" s="97"/>
      <c r="D163" s="119"/>
      <c r="E163" s="97"/>
      <c r="F163" s="97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97"/>
    </row>
    <row r="164" spans="1:59" ht="12.75">
      <c r="A164" s="97"/>
      <c r="B164" s="97"/>
      <c r="C164" s="97"/>
      <c r="D164" s="119"/>
      <c r="E164" s="97"/>
      <c r="F164" s="97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97"/>
    </row>
    <row r="165" spans="1:59" ht="12.75">
      <c r="A165" s="97"/>
      <c r="B165" s="97"/>
      <c r="C165" s="97"/>
      <c r="D165" s="119"/>
      <c r="E165" s="97"/>
      <c r="F165" s="97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97"/>
    </row>
    <row r="166" spans="1:59" ht="12.75">
      <c r="A166" s="97"/>
      <c r="B166" s="97"/>
      <c r="C166" s="97"/>
      <c r="D166" s="119"/>
      <c r="E166" s="97"/>
      <c r="F166" s="97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97"/>
    </row>
    <row r="167" spans="1:59" ht="12.75">
      <c r="A167" s="97"/>
      <c r="B167" s="97"/>
      <c r="C167" s="97"/>
      <c r="D167" s="119"/>
      <c r="E167" s="97"/>
      <c r="F167" s="97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97"/>
    </row>
    <row r="168" spans="1:59" ht="12.75">
      <c r="A168" s="97"/>
      <c r="B168" s="97"/>
      <c r="C168" s="97"/>
      <c r="D168" s="119"/>
      <c r="E168" s="97"/>
      <c r="F168" s="97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97"/>
    </row>
    <row r="169" spans="1:59" ht="12.75">
      <c r="A169" s="97"/>
      <c r="B169" s="97"/>
      <c r="C169" s="97"/>
      <c r="D169" s="119"/>
      <c r="E169" s="97"/>
      <c r="F169" s="97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97"/>
    </row>
    <row r="170" spans="1:59" ht="12.75">
      <c r="A170" s="97"/>
      <c r="B170" s="97"/>
      <c r="C170" s="97"/>
      <c r="D170" s="119"/>
      <c r="E170" s="97"/>
      <c r="F170" s="97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97"/>
    </row>
    <row r="171" spans="1:59" ht="12.75">
      <c r="A171" s="97"/>
      <c r="B171" s="97"/>
      <c r="C171" s="97"/>
      <c r="D171" s="119"/>
      <c r="E171" s="97"/>
      <c r="F171" s="97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97"/>
    </row>
    <row r="172" spans="1:59" ht="12.75">
      <c r="A172" s="97"/>
      <c r="B172" s="97"/>
      <c r="C172" s="97"/>
      <c r="D172" s="119"/>
      <c r="E172" s="97"/>
      <c r="F172" s="97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97"/>
    </row>
    <row r="173" spans="1:59" ht="12.75">
      <c r="A173" s="97"/>
      <c r="B173" s="97"/>
      <c r="C173" s="97"/>
      <c r="D173" s="119"/>
      <c r="E173" s="97"/>
      <c r="F173" s="97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97"/>
    </row>
    <row r="174" spans="1:59" ht="12.75">
      <c r="A174" s="97"/>
      <c r="B174" s="97"/>
      <c r="C174" s="97"/>
      <c r="D174" s="119"/>
      <c r="E174" s="97"/>
      <c r="F174" s="97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97"/>
    </row>
    <row r="175" spans="1:59" ht="12.75">
      <c r="A175" s="97"/>
      <c r="B175" s="97"/>
      <c r="C175" s="97"/>
      <c r="D175" s="119"/>
      <c r="E175" s="97"/>
      <c r="F175" s="97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97"/>
    </row>
    <row r="176" spans="1:59" ht="12.75">
      <c r="A176" s="97"/>
      <c r="B176" s="97"/>
      <c r="C176" s="97"/>
      <c r="D176" s="119"/>
      <c r="E176" s="97"/>
      <c r="F176" s="97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97"/>
    </row>
    <row r="177" spans="1:59" ht="12.75">
      <c r="A177" s="97"/>
      <c r="B177" s="97"/>
      <c r="C177" s="97"/>
      <c r="D177" s="119"/>
      <c r="E177" s="97"/>
      <c r="F177" s="97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97"/>
    </row>
    <row r="178" spans="1:59" ht="12.75">
      <c r="A178" s="97"/>
      <c r="B178" s="97"/>
      <c r="C178" s="97"/>
      <c r="D178" s="119"/>
      <c r="E178" s="97"/>
      <c r="F178" s="97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97"/>
    </row>
    <row r="179" spans="1:59" ht="12.75">
      <c r="A179" s="97"/>
      <c r="B179" s="97"/>
      <c r="C179" s="97"/>
      <c r="D179" s="119"/>
      <c r="E179" s="97"/>
      <c r="F179" s="97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97"/>
    </row>
    <row r="180" spans="1:59" ht="12.75">
      <c r="A180" s="97"/>
      <c r="B180" s="97"/>
      <c r="C180" s="97"/>
      <c r="D180" s="119"/>
      <c r="E180" s="97"/>
      <c r="F180" s="97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97"/>
    </row>
    <row r="181" spans="1:59" ht="12.75">
      <c r="A181" s="97"/>
      <c r="B181" s="97"/>
      <c r="C181" s="97"/>
      <c r="D181" s="119"/>
      <c r="E181" s="97"/>
      <c r="F181" s="97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97"/>
    </row>
    <row r="182" spans="1:59" ht="12.75">
      <c r="A182" s="97"/>
      <c r="B182" s="97"/>
      <c r="C182" s="97"/>
      <c r="D182" s="119"/>
      <c r="E182" s="97"/>
      <c r="F182" s="97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97"/>
    </row>
    <row r="183" spans="1:59" ht="12.75">
      <c r="A183" s="97"/>
      <c r="B183" s="97"/>
      <c r="C183" s="97"/>
      <c r="D183" s="119"/>
      <c r="E183" s="97"/>
      <c r="F183" s="97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97"/>
    </row>
    <row r="184" spans="1:59" ht="12.75">
      <c r="A184" s="97"/>
      <c r="B184" s="97"/>
      <c r="C184" s="97"/>
      <c r="D184" s="119"/>
      <c r="E184" s="97"/>
      <c r="F184" s="97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97"/>
    </row>
    <row r="185" spans="1:59" ht="12.75">
      <c r="A185" s="97"/>
      <c r="B185" s="97"/>
      <c r="C185" s="97"/>
      <c r="D185" s="119"/>
      <c r="E185" s="97"/>
      <c r="F185" s="97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97"/>
    </row>
    <row r="186" spans="1:59" ht="12.75">
      <c r="A186" s="97"/>
      <c r="B186" s="97"/>
      <c r="C186" s="97"/>
      <c r="D186" s="119"/>
      <c r="E186" s="97"/>
      <c r="F186" s="97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97"/>
    </row>
    <row r="187" spans="1:59" ht="12.75">
      <c r="A187" s="97"/>
      <c r="B187" s="97"/>
      <c r="C187" s="97"/>
      <c r="D187" s="119"/>
      <c r="E187" s="97"/>
      <c r="F187" s="97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97"/>
    </row>
    <row r="188" spans="1:59" ht="12.75">
      <c r="A188" s="97"/>
      <c r="B188" s="97"/>
      <c r="C188" s="97"/>
      <c r="D188" s="119"/>
      <c r="E188" s="97"/>
      <c r="F188" s="97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97"/>
    </row>
    <row r="189" spans="1:59" ht="12.75">
      <c r="A189" s="97"/>
      <c r="B189" s="97"/>
      <c r="C189" s="97"/>
      <c r="D189" s="119"/>
      <c r="E189" s="97"/>
      <c r="F189" s="97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97"/>
    </row>
    <row r="190" spans="1:59" ht="12.75">
      <c r="A190" s="97"/>
      <c r="B190" s="97"/>
      <c r="C190" s="97"/>
      <c r="D190" s="119"/>
      <c r="E190" s="97"/>
      <c r="F190" s="97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97"/>
    </row>
    <row r="191" spans="1:59" ht="12.75">
      <c r="A191" s="97"/>
      <c r="B191" s="97"/>
      <c r="C191" s="97"/>
      <c r="D191" s="119"/>
      <c r="E191" s="97"/>
      <c r="F191" s="97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97"/>
    </row>
    <row r="192" spans="1:59" ht="12.75">
      <c r="A192" s="97"/>
      <c r="B192" s="97"/>
      <c r="C192" s="97"/>
      <c r="D192" s="119"/>
      <c r="E192" s="97"/>
      <c r="F192" s="97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97"/>
    </row>
    <row r="193" spans="1:59" ht="12.75">
      <c r="A193" s="97"/>
      <c r="B193" s="97"/>
      <c r="C193" s="97"/>
      <c r="D193" s="119"/>
      <c r="E193" s="97"/>
      <c r="F193" s="97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97"/>
    </row>
    <row r="194" spans="1:59" ht="12.75">
      <c r="A194" s="97"/>
      <c r="B194" s="97"/>
      <c r="C194" s="97"/>
      <c r="D194" s="119"/>
      <c r="E194" s="97"/>
      <c r="F194" s="97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97"/>
    </row>
    <row r="195" spans="1:59" ht="12.75">
      <c r="A195" s="97"/>
      <c r="B195" s="97"/>
      <c r="C195" s="97"/>
      <c r="D195" s="119"/>
      <c r="E195" s="97"/>
      <c r="F195" s="97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97"/>
    </row>
    <row r="196" spans="1:59" ht="12.75">
      <c r="A196" s="97"/>
      <c r="B196" s="97"/>
      <c r="C196" s="97"/>
      <c r="D196" s="119"/>
      <c r="E196" s="97"/>
      <c r="F196" s="97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97"/>
    </row>
    <row r="197" spans="1:59" ht="12.75">
      <c r="A197" s="97"/>
      <c r="B197" s="97"/>
      <c r="C197" s="97"/>
      <c r="D197" s="119"/>
      <c r="E197" s="97"/>
      <c r="F197" s="97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97"/>
    </row>
    <row r="198" spans="1:59" ht="12.75">
      <c r="A198" s="97"/>
      <c r="B198" s="97"/>
      <c r="C198" s="97"/>
      <c r="D198" s="119"/>
      <c r="E198" s="97"/>
      <c r="F198" s="97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97"/>
    </row>
    <row r="199" spans="1:59" ht="12.75">
      <c r="A199" s="97"/>
      <c r="B199" s="97"/>
      <c r="C199" s="97"/>
      <c r="D199" s="119"/>
      <c r="E199" s="97"/>
      <c r="F199" s="97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97"/>
    </row>
    <row r="200" spans="1:59" ht="12.75">
      <c r="A200" s="97"/>
      <c r="B200" s="97"/>
      <c r="C200" s="97"/>
      <c r="D200" s="119"/>
      <c r="E200" s="97"/>
      <c r="F200" s="97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97"/>
    </row>
    <row r="201" spans="1:59" ht="12.75">
      <c r="A201" s="97"/>
      <c r="B201" s="97"/>
      <c r="C201" s="97"/>
      <c r="D201" s="119"/>
      <c r="E201" s="97"/>
      <c r="F201" s="97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97"/>
    </row>
    <row r="202" spans="1:59" ht="12.75">
      <c r="A202" s="97"/>
      <c r="B202" s="97"/>
      <c r="C202" s="97"/>
      <c r="D202" s="119"/>
      <c r="E202" s="97"/>
      <c r="F202" s="97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97"/>
    </row>
    <row r="203" spans="1:59" ht="12.75">
      <c r="A203" s="97"/>
      <c r="B203" s="97"/>
      <c r="C203" s="97"/>
      <c r="D203" s="119"/>
      <c r="E203" s="97"/>
      <c r="F203" s="97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97"/>
    </row>
    <row r="204" spans="1:59" ht="12.75">
      <c r="A204" s="97"/>
      <c r="B204" s="97"/>
      <c r="C204" s="97"/>
      <c r="D204" s="119"/>
      <c r="E204" s="97"/>
      <c r="F204" s="97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97"/>
    </row>
    <row r="205" spans="1:59" ht="12.75">
      <c r="A205" s="97"/>
      <c r="B205" s="97"/>
      <c r="C205" s="97"/>
      <c r="D205" s="119"/>
      <c r="E205" s="97"/>
      <c r="F205" s="97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97"/>
    </row>
    <row r="206" spans="1:59" ht="12.75">
      <c r="A206" s="97"/>
      <c r="B206" s="97"/>
      <c r="C206" s="97"/>
      <c r="D206" s="119"/>
      <c r="E206" s="97"/>
      <c r="F206" s="97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97"/>
    </row>
    <row r="207" spans="1:59" ht="12.75">
      <c r="A207" s="97"/>
      <c r="B207" s="97"/>
      <c r="C207" s="97"/>
      <c r="D207" s="119"/>
      <c r="E207" s="97"/>
      <c r="F207" s="97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97"/>
    </row>
    <row r="208" spans="1:59" ht="12.75">
      <c r="A208" s="97"/>
      <c r="B208" s="97"/>
      <c r="C208" s="97"/>
      <c r="D208" s="119"/>
      <c r="E208" s="97"/>
      <c r="F208" s="97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97"/>
    </row>
    <row r="209" spans="1:59" ht="12.75">
      <c r="A209" s="97"/>
      <c r="B209" s="97"/>
      <c r="C209" s="97"/>
      <c r="D209" s="119"/>
      <c r="E209" s="97"/>
      <c r="F209" s="97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97"/>
    </row>
    <row r="210" spans="1:59" ht="12.75">
      <c r="A210" s="97"/>
      <c r="B210" s="97"/>
      <c r="C210" s="97"/>
      <c r="D210" s="119"/>
      <c r="E210" s="97"/>
      <c r="F210" s="97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97"/>
    </row>
    <row r="211" spans="1:59" ht="12.75">
      <c r="A211" s="97"/>
      <c r="B211" s="97"/>
      <c r="C211" s="97"/>
      <c r="D211" s="119"/>
      <c r="E211" s="97"/>
      <c r="F211" s="97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97"/>
    </row>
    <row r="212" spans="1:59" ht="12.75">
      <c r="A212" s="97"/>
      <c r="B212" s="97"/>
      <c r="C212" s="97"/>
      <c r="D212" s="119"/>
      <c r="E212" s="97"/>
      <c r="F212" s="97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97"/>
    </row>
    <row r="213" spans="1:59" ht="12.75">
      <c r="A213" s="97"/>
      <c r="B213" s="97"/>
      <c r="C213" s="97"/>
      <c r="D213" s="119"/>
      <c r="E213" s="97"/>
      <c r="F213" s="97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97"/>
    </row>
    <row r="214" spans="1:59" ht="12.75">
      <c r="A214" s="97"/>
      <c r="B214" s="97"/>
      <c r="C214" s="97"/>
      <c r="D214" s="119"/>
      <c r="E214" s="97"/>
      <c r="F214" s="97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97"/>
    </row>
    <row r="215" spans="1:59" ht="12.75">
      <c r="A215" s="97"/>
      <c r="B215" s="97"/>
      <c r="C215" s="97"/>
      <c r="D215" s="119"/>
      <c r="E215" s="97"/>
      <c r="F215" s="97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97"/>
    </row>
    <row r="216" spans="1:59" ht="12.75">
      <c r="A216" s="97"/>
      <c r="B216" s="97"/>
      <c r="C216" s="97"/>
      <c r="D216" s="119"/>
      <c r="E216" s="97"/>
      <c r="F216" s="97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97"/>
    </row>
    <row r="217" spans="1:59" ht="12.75">
      <c r="A217" s="97"/>
      <c r="B217" s="97"/>
      <c r="C217" s="97"/>
      <c r="D217" s="119"/>
      <c r="E217" s="97"/>
      <c r="F217" s="97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97"/>
    </row>
    <row r="218" spans="1:59" ht="12.75">
      <c r="A218" s="97"/>
      <c r="B218" s="97"/>
      <c r="C218" s="97"/>
      <c r="D218" s="119"/>
      <c r="E218" s="97"/>
      <c r="F218" s="97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97"/>
    </row>
    <row r="219" spans="1:59" ht="12.75">
      <c r="A219" s="97"/>
      <c r="B219" s="97"/>
      <c r="C219" s="97"/>
      <c r="D219" s="119"/>
      <c r="E219" s="97"/>
      <c r="F219" s="97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97"/>
    </row>
    <row r="220" spans="1:59" ht="12.75">
      <c r="A220" s="97"/>
      <c r="B220" s="97"/>
      <c r="C220" s="97"/>
      <c r="D220" s="119"/>
      <c r="E220" s="97"/>
      <c r="F220" s="97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97"/>
    </row>
  </sheetData>
  <mergeCells count="59">
    <mergeCell ref="BC12:BC13"/>
    <mergeCell ref="BD12:BD13"/>
    <mergeCell ref="BE12:BE13"/>
    <mergeCell ref="BF12:BF13"/>
    <mergeCell ref="AY12:AY13"/>
    <mergeCell ref="AZ12:AZ13"/>
    <mergeCell ref="BA12:BA13"/>
    <mergeCell ref="BB12:BB13"/>
    <mergeCell ref="AU12:AU13"/>
    <mergeCell ref="AV12:AV13"/>
    <mergeCell ref="AW12:AW13"/>
    <mergeCell ref="AX12:AX13"/>
    <mergeCell ref="AQ12:AQ13"/>
    <mergeCell ref="AR12:AR13"/>
    <mergeCell ref="AS12:AS13"/>
    <mergeCell ref="AT12:AT13"/>
    <mergeCell ref="AM12:AM13"/>
    <mergeCell ref="AN12:AN13"/>
    <mergeCell ref="AO12:AO13"/>
    <mergeCell ref="AP12:AP13"/>
    <mergeCell ref="AI12:AI13"/>
    <mergeCell ref="AJ12:AJ13"/>
    <mergeCell ref="AK12:AK13"/>
    <mergeCell ref="AL12:AL13"/>
    <mergeCell ref="AE12:AE13"/>
    <mergeCell ref="AF12:AF13"/>
    <mergeCell ref="AG12:AG13"/>
    <mergeCell ref="AH12:AH13"/>
    <mergeCell ref="AA12:AA13"/>
    <mergeCell ref="AB12:AB13"/>
    <mergeCell ref="AC12:AC13"/>
    <mergeCell ref="AD12:AD13"/>
    <mergeCell ref="W12:W13"/>
    <mergeCell ref="X12:X13"/>
    <mergeCell ref="Y12:Y13"/>
    <mergeCell ref="Z12:Z13"/>
    <mergeCell ref="S12:S13"/>
    <mergeCell ref="T12:T13"/>
    <mergeCell ref="U12:U13"/>
    <mergeCell ref="V12:V13"/>
    <mergeCell ref="O12:O13"/>
    <mergeCell ref="P12:P13"/>
    <mergeCell ref="Q12:Q13"/>
    <mergeCell ref="R12:R13"/>
    <mergeCell ref="J12:J13"/>
    <mergeCell ref="K12:K13"/>
    <mergeCell ref="M12:M13"/>
    <mergeCell ref="N12:N13"/>
    <mergeCell ref="L12:L13"/>
    <mergeCell ref="F12:F13"/>
    <mergeCell ref="G12:G13"/>
    <mergeCell ref="H12:H13"/>
    <mergeCell ref="I12:I13"/>
    <mergeCell ref="A35:C35"/>
    <mergeCell ref="A10:D10"/>
    <mergeCell ref="A12:A13"/>
    <mergeCell ref="B12:B13"/>
    <mergeCell ref="C12:C13"/>
    <mergeCell ref="D12:D13"/>
  </mergeCells>
  <printOptions/>
  <pageMargins left="0.7480314960629921" right="0.1968503937007874" top="0.35433070866141736" bottom="0" header="0.31496062992125984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75" zoomScaleNormal="75" workbookViewId="0" topLeftCell="J1">
      <selection activeCell="F15" sqref="F15"/>
    </sheetView>
  </sheetViews>
  <sheetFormatPr defaultColWidth="9.00390625" defaultRowHeight="12.75"/>
  <cols>
    <col min="1" max="1" width="6.875" style="0" hidden="1" customWidth="1"/>
    <col min="2" max="2" width="31.875" style="0" hidden="1" customWidth="1"/>
    <col min="3" max="3" width="36.375" style="0" hidden="1" customWidth="1"/>
    <col min="4" max="4" width="13.00390625" style="0" hidden="1" customWidth="1"/>
    <col min="5" max="8" width="14.00390625" style="0" hidden="1" customWidth="1"/>
    <col min="9" max="9" width="11.25390625" style="0" hidden="1" customWidth="1"/>
  </cols>
  <sheetData>
    <row r="1" spans="1:8" ht="28.5" customHeight="1">
      <c r="A1" s="151" t="s">
        <v>62</v>
      </c>
      <c r="B1" s="151"/>
      <c r="C1" s="151"/>
      <c r="D1" s="151"/>
      <c r="E1" s="151"/>
      <c r="F1" s="151"/>
      <c r="G1" s="151"/>
      <c r="H1" s="151"/>
    </row>
    <row r="2" spans="1:14" ht="13.5" customHeight="1" thickBot="1">
      <c r="A2" s="1"/>
      <c r="B2" s="1"/>
      <c r="C2" s="1"/>
      <c r="D2" s="1"/>
      <c r="E2" s="1"/>
      <c r="F2" s="1"/>
      <c r="G2" s="1"/>
      <c r="H2" s="12" t="s">
        <v>0</v>
      </c>
      <c r="I2" s="1"/>
      <c r="J2" s="1"/>
      <c r="K2" s="1"/>
      <c r="L2" s="1"/>
      <c r="M2" s="1"/>
      <c r="N2" s="1"/>
    </row>
    <row r="3" spans="1:8" s="2" customFormat="1" ht="14.25" customHeight="1" thickBot="1">
      <c r="A3" s="152" t="s">
        <v>1</v>
      </c>
      <c r="B3" s="152" t="s">
        <v>2</v>
      </c>
      <c r="C3" s="152" t="s">
        <v>3</v>
      </c>
      <c r="D3" s="154" t="s">
        <v>4</v>
      </c>
      <c r="E3" s="154" t="s">
        <v>5</v>
      </c>
      <c r="F3" s="156" t="s">
        <v>64</v>
      </c>
      <c r="G3" s="158" t="s">
        <v>63</v>
      </c>
      <c r="H3" s="159"/>
    </row>
    <row r="4" spans="1:9" s="2" customFormat="1" ht="39" thickBot="1">
      <c r="A4" s="153"/>
      <c r="B4" s="153"/>
      <c r="C4" s="153"/>
      <c r="D4" s="155"/>
      <c r="E4" s="155"/>
      <c r="F4" s="157"/>
      <c r="G4" s="46" t="s">
        <v>6</v>
      </c>
      <c r="H4" s="46" t="s">
        <v>7</v>
      </c>
      <c r="I4" s="2" t="s">
        <v>23</v>
      </c>
    </row>
    <row r="5" spans="1:9" s="4" customFormat="1" ht="25.5" hidden="1">
      <c r="A5" s="18">
        <v>1</v>
      </c>
      <c r="B5" s="3" t="s">
        <v>48</v>
      </c>
      <c r="C5" s="3" t="s">
        <v>49</v>
      </c>
      <c r="D5" s="19" t="s">
        <v>50</v>
      </c>
      <c r="E5" s="20">
        <v>10740.9</v>
      </c>
      <c r="F5" s="20"/>
      <c r="G5" s="21"/>
      <c r="H5" s="22"/>
      <c r="I5" s="13" t="e">
        <f>H5/F5*100</f>
        <v>#DIV/0!</v>
      </c>
    </row>
    <row r="6" spans="1:9" s="4" customFormat="1" ht="25.5" hidden="1">
      <c r="A6" s="14">
        <v>2</v>
      </c>
      <c r="B6" s="5" t="s">
        <v>51</v>
      </c>
      <c r="C6" s="3" t="s">
        <v>52</v>
      </c>
      <c r="D6" s="6" t="s">
        <v>53</v>
      </c>
      <c r="E6" s="23">
        <v>1300</v>
      </c>
      <c r="F6" s="23">
        <v>0</v>
      </c>
      <c r="G6" s="24"/>
      <c r="H6" s="22"/>
      <c r="I6" s="13" t="e">
        <f>H6/F6*100</f>
        <v>#DIV/0!</v>
      </c>
    </row>
    <row r="7" spans="1:9" s="4" customFormat="1" ht="25.5" hidden="1">
      <c r="A7" s="14">
        <v>2</v>
      </c>
      <c r="B7" s="5" t="s">
        <v>54</v>
      </c>
      <c r="C7" s="3" t="s">
        <v>55</v>
      </c>
      <c r="D7" s="6" t="s">
        <v>53</v>
      </c>
      <c r="E7" s="23">
        <v>9703</v>
      </c>
      <c r="F7" s="23"/>
      <c r="G7" s="24"/>
      <c r="H7" s="22"/>
      <c r="I7" s="13" t="e">
        <f>H7/F7*100</f>
        <v>#DIV/0!</v>
      </c>
    </row>
    <row r="8" spans="1:9" s="4" customFormat="1" ht="38.25" hidden="1">
      <c r="A8" s="14">
        <v>3</v>
      </c>
      <c r="B8" s="5" t="s">
        <v>56</v>
      </c>
      <c r="C8" s="3" t="s">
        <v>57</v>
      </c>
      <c r="D8" s="6" t="s">
        <v>53</v>
      </c>
      <c r="E8" s="23">
        <v>13730</v>
      </c>
      <c r="F8" s="23"/>
      <c r="G8" s="24"/>
      <c r="H8" s="22"/>
      <c r="I8" s="13" t="e">
        <f>H8/F8*100</f>
        <v>#DIV/0!</v>
      </c>
    </row>
    <row r="9" spans="1:9" s="4" customFormat="1" ht="25.5" hidden="1">
      <c r="A9" s="15">
        <v>4</v>
      </c>
      <c r="B9" s="7" t="s">
        <v>58</v>
      </c>
      <c r="C9" s="30" t="s">
        <v>59</v>
      </c>
      <c r="D9" s="8" t="s">
        <v>53</v>
      </c>
      <c r="E9" s="26">
        <v>3878</v>
      </c>
      <c r="F9" s="26"/>
      <c r="G9" s="26"/>
      <c r="H9" s="31"/>
      <c r="I9" s="13" t="e">
        <f>H9/F9*100</f>
        <v>#DIV/0!</v>
      </c>
    </row>
    <row r="10" spans="1:9" s="4" customFormat="1" ht="68.25" customHeight="1">
      <c r="A10" s="32">
        <v>1</v>
      </c>
      <c r="B10" s="33" t="s">
        <v>68</v>
      </c>
      <c r="C10" s="33" t="s">
        <v>67</v>
      </c>
      <c r="D10" s="34" t="s">
        <v>38</v>
      </c>
      <c r="E10" s="35">
        <v>166894</v>
      </c>
      <c r="F10" s="35">
        <v>24094</v>
      </c>
      <c r="G10" s="36">
        <v>21193</v>
      </c>
      <c r="H10" s="37">
        <v>21193</v>
      </c>
      <c r="I10" s="13">
        <f>H11/F10*100</f>
        <v>4.108906781771395</v>
      </c>
    </row>
    <row r="11" spans="1:9" s="4" customFormat="1" ht="25.5">
      <c r="A11" s="14">
        <v>2</v>
      </c>
      <c r="B11" s="5" t="s">
        <v>8</v>
      </c>
      <c r="C11" s="3" t="s">
        <v>35</v>
      </c>
      <c r="D11" s="6" t="s">
        <v>32</v>
      </c>
      <c r="E11" s="23">
        <v>12480</v>
      </c>
      <c r="F11" s="23">
        <v>3050</v>
      </c>
      <c r="G11" s="24">
        <v>3190</v>
      </c>
      <c r="H11" s="22">
        <v>990</v>
      </c>
      <c r="I11" s="13"/>
    </row>
    <row r="12" spans="1:9" s="4" customFormat="1" ht="25.5" hidden="1">
      <c r="A12" s="14">
        <v>7</v>
      </c>
      <c r="B12" s="5" t="s">
        <v>9</v>
      </c>
      <c r="C12" s="3" t="s">
        <v>18</v>
      </c>
      <c r="D12" s="6" t="s">
        <v>10</v>
      </c>
      <c r="E12" s="23">
        <v>10833</v>
      </c>
      <c r="F12" s="23"/>
      <c r="G12" s="24"/>
      <c r="H12" s="22"/>
      <c r="I12" s="13" t="e">
        <f>H12/F12*100</f>
        <v>#DIV/0!</v>
      </c>
    </row>
    <row r="13" spans="1:9" s="4" customFormat="1" ht="25.5">
      <c r="A13" s="14">
        <v>3</v>
      </c>
      <c r="B13" s="5" t="s">
        <v>34</v>
      </c>
      <c r="C13" s="3" t="s">
        <v>36</v>
      </c>
      <c r="D13" s="6" t="s">
        <v>33</v>
      </c>
      <c r="E13" s="23">
        <v>47433</v>
      </c>
      <c r="F13" s="23">
        <v>20300</v>
      </c>
      <c r="G13" s="24">
        <v>14613</v>
      </c>
      <c r="H13" s="22">
        <v>14613</v>
      </c>
      <c r="I13" s="13"/>
    </row>
    <row r="14" spans="1:9" s="4" customFormat="1" ht="25.5">
      <c r="A14" s="14">
        <v>4</v>
      </c>
      <c r="B14" s="5" t="s">
        <v>19</v>
      </c>
      <c r="C14" s="5" t="s">
        <v>20</v>
      </c>
      <c r="D14" s="6" t="s">
        <v>21</v>
      </c>
      <c r="E14" s="23">
        <v>18579</v>
      </c>
      <c r="F14" s="23">
        <v>7185</v>
      </c>
      <c r="G14" s="23">
        <v>0</v>
      </c>
      <c r="H14" s="25">
        <v>0</v>
      </c>
      <c r="I14" s="13">
        <f>H14/F14*100</f>
        <v>0</v>
      </c>
    </row>
    <row r="15" spans="1:9" s="4" customFormat="1" ht="59.25" customHeight="1">
      <c r="A15" s="14">
        <v>5</v>
      </c>
      <c r="B15" s="5" t="s">
        <v>74</v>
      </c>
      <c r="C15" s="5" t="s">
        <v>73</v>
      </c>
      <c r="D15" s="6" t="s">
        <v>38</v>
      </c>
      <c r="E15" s="23">
        <v>88000</v>
      </c>
      <c r="F15" s="23">
        <v>0</v>
      </c>
      <c r="G15" s="23">
        <v>25000</v>
      </c>
      <c r="H15" s="25">
        <v>13400</v>
      </c>
      <c r="I15" s="4" t="e">
        <f>H15/F15*100</f>
        <v>#DIV/0!</v>
      </c>
    </row>
    <row r="16" spans="1:9" s="4" customFormat="1" ht="45" customHeight="1">
      <c r="A16" s="18">
        <v>6</v>
      </c>
      <c r="B16" s="3" t="s">
        <v>66</v>
      </c>
      <c r="C16" s="3" t="s">
        <v>65</v>
      </c>
      <c r="D16" s="19" t="s">
        <v>38</v>
      </c>
      <c r="E16" s="20">
        <v>938084</v>
      </c>
      <c r="F16" s="20">
        <v>0</v>
      </c>
      <c r="G16" s="20">
        <v>103616</v>
      </c>
      <c r="H16" s="22">
        <v>103616</v>
      </c>
      <c r="I16" s="4" t="e">
        <f>H16/F16*100</f>
        <v>#DIV/0!</v>
      </c>
    </row>
    <row r="17" spans="1:8" s="4" customFormat="1" ht="43.5" customHeight="1">
      <c r="A17" s="14">
        <v>7</v>
      </c>
      <c r="B17" s="5" t="s">
        <v>14</v>
      </c>
      <c r="C17" s="5" t="s">
        <v>24</v>
      </c>
      <c r="D17" s="6" t="s">
        <v>12</v>
      </c>
      <c r="E17" s="23">
        <v>56653.6</v>
      </c>
      <c r="F17" s="23">
        <v>14634</v>
      </c>
      <c r="G17" s="23">
        <v>0</v>
      </c>
      <c r="H17" s="25">
        <v>0</v>
      </c>
    </row>
    <row r="18" spans="1:8" s="4" customFormat="1" ht="51">
      <c r="A18" s="14">
        <v>8</v>
      </c>
      <c r="B18" s="5" t="s">
        <v>16</v>
      </c>
      <c r="C18" s="5" t="s">
        <v>22</v>
      </c>
      <c r="D18" s="6" t="s">
        <v>17</v>
      </c>
      <c r="E18" s="23">
        <v>477402</v>
      </c>
      <c r="F18" s="23">
        <v>1500</v>
      </c>
      <c r="G18" s="23">
        <v>31144</v>
      </c>
      <c r="H18" s="25">
        <v>1500</v>
      </c>
    </row>
    <row r="19" spans="1:8" s="4" customFormat="1" ht="31.5" customHeight="1">
      <c r="A19" s="14">
        <v>9</v>
      </c>
      <c r="B19" s="5" t="s">
        <v>13</v>
      </c>
      <c r="C19" s="5" t="s">
        <v>79</v>
      </c>
      <c r="D19" s="6" t="s">
        <v>85</v>
      </c>
      <c r="E19" s="23">
        <v>68339</v>
      </c>
      <c r="F19" s="23">
        <v>12600</v>
      </c>
      <c r="G19" s="23">
        <v>19952</v>
      </c>
      <c r="H19" s="25">
        <v>19952</v>
      </c>
    </row>
    <row r="20" spans="1:8" s="4" customFormat="1" ht="30.75" customHeight="1">
      <c r="A20" s="14">
        <v>10</v>
      </c>
      <c r="B20" s="5" t="s">
        <v>25</v>
      </c>
      <c r="C20" s="5" t="s">
        <v>26</v>
      </c>
      <c r="D20" s="6" t="s">
        <v>27</v>
      </c>
      <c r="E20" s="23">
        <v>53795</v>
      </c>
      <c r="F20" s="23">
        <v>2000</v>
      </c>
      <c r="G20" s="23">
        <v>12100</v>
      </c>
      <c r="H20" s="25">
        <v>13160</v>
      </c>
    </row>
    <row r="21" spans="1:8" s="4" customFormat="1" ht="25.5">
      <c r="A21" s="14">
        <v>11</v>
      </c>
      <c r="B21" s="5" t="s">
        <v>28</v>
      </c>
      <c r="C21" s="5" t="s">
        <v>86</v>
      </c>
      <c r="D21" s="6" t="s">
        <v>21</v>
      </c>
      <c r="E21" s="49">
        <f>950141-790236</f>
        <v>159905</v>
      </c>
      <c r="F21" s="23">
        <v>65027</v>
      </c>
      <c r="G21" s="23">
        <v>0</v>
      </c>
      <c r="H21" s="25">
        <v>0</v>
      </c>
    </row>
    <row r="22" spans="1:8" s="4" customFormat="1" ht="25.5">
      <c r="A22" s="15">
        <v>12</v>
      </c>
      <c r="B22" s="7" t="s">
        <v>29</v>
      </c>
      <c r="C22" s="7" t="s">
        <v>80</v>
      </c>
      <c r="D22" s="8" t="s">
        <v>30</v>
      </c>
      <c r="E22" s="26">
        <v>110425</v>
      </c>
      <c r="F22" s="26">
        <v>17030</v>
      </c>
      <c r="G22" s="26">
        <v>22800</v>
      </c>
      <c r="H22" s="27">
        <v>22800</v>
      </c>
    </row>
    <row r="23" spans="1:8" s="4" customFormat="1" ht="38.25">
      <c r="A23" s="15">
        <v>13</v>
      </c>
      <c r="B23" s="5" t="s">
        <v>39</v>
      </c>
      <c r="C23" s="7" t="s">
        <v>40</v>
      </c>
      <c r="D23" s="8" t="s">
        <v>41</v>
      </c>
      <c r="E23" s="26">
        <v>10000</v>
      </c>
      <c r="F23" s="26">
        <v>5000</v>
      </c>
      <c r="G23" s="26">
        <v>0</v>
      </c>
      <c r="H23" s="27">
        <v>0</v>
      </c>
    </row>
    <row r="24" spans="1:8" s="4" customFormat="1" ht="38.25">
      <c r="A24" s="15">
        <v>14</v>
      </c>
      <c r="B24" s="5" t="s">
        <v>42</v>
      </c>
      <c r="C24" s="7" t="s">
        <v>81</v>
      </c>
      <c r="D24" s="8" t="s">
        <v>43</v>
      </c>
      <c r="E24" s="26">
        <v>124005.1</v>
      </c>
      <c r="F24" s="26">
        <v>46238</v>
      </c>
      <c r="G24" s="26">
        <v>38198</v>
      </c>
      <c r="H24" s="27">
        <v>38198</v>
      </c>
    </row>
    <row r="25" spans="1:8" s="4" customFormat="1" ht="38.25">
      <c r="A25" s="15">
        <v>15</v>
      </c>
      <c r="B25" s="5" t="s">
        <v>44</v>
      </c>
      <c r="C25" s="7" t="s">
        <v>82</v>
      </c>
      <c r="D25" s="8" t="s">
        <v>38</v>
      </c>
      <c r="E25" s="26">
        <v>92413.8</v>
      </c>
      <c r="F25" s="26">
        <v>18414</v>
      </c>
      <c r="G25" s="26">
        <v>18010</v>
      </c>
      <c r="H25" s="27">
        <v>18010</v>
      </c>
    </row>
    <row r="26" spans="1:8" s="4" customFormat="1" ht="46.5" customHeight="1">
      <c r="A26" s="15">
        <v>16</v>
      </c>
      <c r="B26" s="5" t="s">
        <v>45</v>
      </c>
      <c r="C26" s="7" t="s">
        <v>46</v>
      </c>
      <c r="D26" s="8" t="s">
        <v>47</v>
      </c>
      <c r="E26" s="26">
        <v>567000</v>
      </c>
      <c r="F26" s="26">
        <v>7800</v>
      </c>
      <c r="G26" s="26">
        <v>0</v>
      </c>
      <c r="H26" s="27">
        <v>0</v>
      </c>
    </row>
    <row r="27" spans="1:8" s="4" customFormat="1" ht="58.5" customHeight="1">
      <c r="A27" s="14">
        <v>17</v>
      </c>
      <c r="B27" s="29" t="s">
        <v>71</v>
      </c>
      <c r="C27" s="7" t="s">
        <v>83</v>
      </c>
      <c r="D27" s="6"/>
      <c r="E27" s="23"/>
      <c r="F27" s="23">
        <v>0</v>
      </c>
      <c r="G27" s="23">
        <v>1669</v>
      </c>
      <c r="H27" s="25">
        <v>1669</v>
      </c>
    </row>
    <row r="28" spans="1:8" s="4" customFormat="1" ht="58.5" customHeight="1">
      <c r="A28" s="14">
        <v>18</v>
      </c>
      <c r="B28" s="29" t="s">
        <v>75</v>
      </c>
      <c r="C28" s="7" t="s">
        <v>84</v>
      </c>
      <c r="D28" s="6" t="s">
        <v>38</v>
      </c>
      <c r="E28" s="23">
        <v>65910</v>
      </c>
      <c r="F28" s="23">
        <v>0</v>
      </c>
      <c r="G28" s="23">
        <v>10490</v>
      </c>
      <c r="H28" s="25">
        <v>10490</v>
      </c>
    </row>
    <row r="29" spans="1:8" s="4" customFormat="1" ht="58.5" customHeight="1" thickBot="1">
      <c r="A29" s="38">
        <v>19</v>
      </c>
      <c r="B29" s="17" t="s">
        <v>76</v>
      </c>
      <c r="C29" s="39" t="s">
        <v>77</v>
      </c>
      <c r="D29" s="40" t="s">
        <v>78</v>
      </c>
      <c r="E29" s="41">
        <v>142500</v>
      </c>
      <c r="F29" s="41">
        <v>0</v>
      </c>
      <c r="G29" s="41">
        <v>20000</v>
      </c>
      <c r="H29" s="42">
        <v>20000</v>
      </c>
    </row>
    <row r="30" spans="1:14" s="9" customFormat="1" ht="26.25" customHeight="1" thickBot="1">
      <c r="A30" s="148" t="s">
        <v>11</v>
      </c>
      <c r="B30" s="149"/>
      <c r="C30" s="149"/>
      <c r="D30" s="150"/>
      <c r="E30" s="48">
        <f>SUM(E5:E26)</f>
        <v>3041593.4</v>
      </c>
      <c r="F30" s="47">
        <f>SUM(F5:F29)</f>
        <v>244872</v>
      </c>
      <c r="G30" s="43">
        <f>SUM(G5:G29)</f>
        <v>341975</v>
      </c>
      <c r="H30" s="43">
        <f>SUM(H5:H29)</f>
        <v>299591</v>
      </c>
      <c r="I30" s="4"/>
      <c r="J30" s="4"/>
      <c r="K30" s="4"/>
      <c r="L30" s="4"/>
      <c r="M30" s="4"/>
      <c r="N30" s="4"/>
    </row>
    <row r="31" spans="1:14" ht="12.7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2.75">
      <c r="A33" s="11"/>
    </row>
  </sheetData>
  <mergeCells count="9">
    <mergeCell ref="A30:D30"/>
    <mergeCell ref="A1:H1"/>
    <mergeCell ref="A3:A4"/>
    <mergeCell ref="B3:B4"/>
    <mergeCell ref="C3:C4"/>
    <mergeCell ref="D3:D4"/>
    <mergeCell ref="E3:E4"/>
    <mergeCell ref="F3:F4"/>
    <mergeCell ref="G3:H3"/>
  </mergeCells>
  <printOptions/>
  <pageMargins left="0" right="0" top="0.1968503937007874" bottom="0.1968503937007874" header="0.11811023622047245" footer="0.1181102362204724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user</cp:lastModifiedBy>
  <cp:lastPrinted>2007-10-15T07:39:11Z</cp:lastPrinted>
  <dcterms:created xsi:type="dcterms:W3CDTF">2003-01-05T08:34:27Z</dcterms:created>
  <dcterms:modified xsi:type="dcterms:W3CDTF">2007-10-23T07:20:18Z</dcterms:modified>
  <cp:category/>
  <cp:version/>
  <cp:contentType/>
  <cp:contentStatus/>
</cp:coreProperties>
</file>