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8700" activeTab="0"/>
  </bookViews>
  <sheets>
    <sheet name="9" sheetId="1" r:id="rId1"/>
  </sheets>
  <definedNames>
    <definedName name="_xlnm.Print_Titles" localSheetId="0">'9'!$13:$14</definedName>
    <definedName name="_xlnm.Print_Area" localSheetId="0">'9'!$A$1:$C$168</definedName>
  </definedNames>
  <calcPr fullCalcOnLoad="1"/>
</workbook>
</file>

<file path=xl/sharedStrings.xml><?xml version="1.0" encoding="utf-8"?>
<sst xmlns="http://schemas.openxmlformats.org/spreadsheetml/2006/main" count="227" uniqueCount="215">
  <si>
    <t>№</t>
  </si>
  <si>
    <t>Наименование</t>
  </si>
  <si>
    <t>п/п</t>
  </si>
  <si>
    <t>Комитет строительства и транспорта</t>
  </si>
  <si>
    <t>Реализация энергосберегающего проекта по программе БЮГГРЕГ</t>
  </si>
  <si>
    <t>Разработка схемы водоснабжения и водоотведения п. Космодемьянского</t>
  </si>
  <si>
    <t xml:space="preserve">Разработка рекомендаций с учетом сейсмических воздействий </t>
  </si>
  <si>
    <t>Отдел строительства</t>
  </si>
  <si>
    <t>Оценка состояния конструкций и оказание технической помощи при восстановлении несущей способности домов №№10, 14, 16, 18, 20, 22, 31-37 в микрорайоне ”Остров”, по ул. 9 Апреля</t>
  </si>
  <si>
    <t>Муниципальное казённое  предприятие «Управление капитального строительства»</t>
  </si>
  <si>
    <t>ФЦП  развития Калининградской области</t>
  </si>
  <si>
    <t>Реконструкция зоопарка</t>
  </si>
  <si>
    <t>ФАИП  непрограмная часть</t>
  </si>
  <si>
    <t>Реконструкция канализационной насосной станции КНС-8 по ул. Тихорецкой в г. Калининграде</t>
  </si>
  <si>
    <t>Городская программа</t>
  </si>
  <si>
    <t>Проектирование сетей ливневой канализации по ул. Карташова в пос. Космодемьянского</t>
  </si>
  <si>
    <t>Реконструкция жилого дома по ул. Портовой.6</t>
  </si>
  <si>
    <t>Реконструкция жилого дома по ул. 9 Апреля</t>
  </si>
  <si>
    <t>Газификация</t>
  </si>
  <si>
    <t>Строительство газопроводных сетей в пос. Лермонтово (2 и 3 очереди)</t>
  </si>
  <si>
    <t>Проектирование и строительство сетей газоснабжения к ж/д №109-119; №120-130 по ул. Батальной</t>
  </si>
  <si>
    <t>Реконструкция Советского проспекта</t>
  </si>
  <si>
    <t>Реконструкция ул. Горького, в т.ч.</t>
  </si>
  <si>
    <t xml:space="preserve">ИТОГО по комитету строительства и транспорта </t>
  </si>
  <si>
    <t>Комитет ЖКХ</t>
  </si>
  <si>
    <t xml:space="preserve">Развитие сетей наружного освещения 2003-2006г.г.     Программа "Светлый город" </t>
  </si>
  <si>
    <t>Установка приборов учета воды и теплоэнергии в муниц. жил. фонде.</t>
  </si>
  <si>
    <t>Оборудование  помещений в жилых домах под установку общедомовых приборов учета воды</t>
  </si>
  <si>
    <t>Установка частотно-регулируемых приводов на насосное оборудование ВВС, ЮВС-1, ЮВС-2</t>
  </si>
  <si>
    <t>RAVO 5002 (вакуумная подметальная  3 ед.)</t>
  </si>
  <si>
    <t>SCHMDT SK 153 SX малая ПУМ     2 ед.)</t>
  </si>
  <si>
    <t>GANSOW ( малая открытая ПУМ 1 ед.)</t>
  </si>
  <si>
    <t xml:space="preserve">Транспортировка и растаможка </t>
  </si>
  <si>
    <t>Разработка проектов  в т. ч.</t>
  </si>
  <si>
    <t xml:space="preserve">МУ "Муниципальные общежития" приобретение техники </t>
  </si>
  <si>
    <t xml:space="preserve">Проектно-сметная документация по капитальному ремонту МУП "Баня № 4" </t>
  </si>
  <si>
    <t>ИТОГО по комитету ЖКХ</t>
  </si>
  <si>
    <t xml:space="preserve">Балтийский район </t>
  </si>
  <si>
    <t>Ленинградский район</t>
  </si>
  <si>
    <t>Центральный район</t>
  </si>
  <si>
    <t>Подключение к резервным источникам энергии - роддом №4</t>
  </si>
  <si>
    <t>Управление здравоохранения</t>
  </si>
  <si>
    <t xml:space="preserve">Закупка оборудования для БСМП </t>
  </si>
  <si>
    <t xml:space="preserve">Подключение к резервным источникам энергии </t>
  </si>
  <si>
    <t>многопрофильная больница</t>
  </si>
  <si>
    <t xml:space="preserve">БСМП </t>
  </si>
  <si>
    <t>гор. детская б-ца № 1 </t>
  </si>
  <si>
    <t>Капитальный ремонт Дома искусств</t>
  </si>
  <si>
    <t>Управление образования</t>
  </si>
  <si>
    <t xml:space="preserve">завершение реконструкции корпуса № 3 школы № 53 </t>
  </si>
  <si>
    <t xml:space="preserve"> Детский дом "Надежда"</t>
  </si>
  <si>
    <t>ВСЕГО</t>
  </si>
  <si>
    <t xml:space="preserve">MAN FAUNA VEGA OK 460 (вакуумная подметальная 2 ед.)                              </t>
  </si>
  <si>
    <t xml:space="preserve"> Адресная инвестиционная программа на 2006 год</t>
  </si>
  <si>
    <t>Сумма (тыс. руб)</t>
  </si>
  <si>
    <t>программа ДЕПА по модернизации магистральных водоводоа от ВВС</t>
  </si>
  <si>
    <t>МУП "Водоканал"- реконструкция сетей водоснабжения и водоотведения и др., в том числе</t>
  </si>
  <si>
    <t>1.1.</t>
  </si>
  <si>
    <t>1.3.</t>
  </si>
  <si>
    <t>1.4.</t>
  </si>
  <si>
    <t xml:space="preserve">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</si>
  <si>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депутатов Калининграда</t>
  </si>
  <si>
    <t>2.1.</t>
  </si>
  <si>
    <t>3.2.</t>
  </si>
  <si>
    <t>3.3.</t>
  </si>
  <si>
    <t>Ремонт здания МОУ дополнительного образования  "ДЮЦ" (ул.Молодежная)</t>
  </si>
  <si>
    <t>Завершение работ по строительству спортивного модуля МОУ СОШ № 15</t>
  </si>
  <si>
    <t xml:space="preserve">Ремонт здания МОУ дополнительного образования детей  "Дворец творчества детей и молодежи" </t>
  </si>
  <si>
    <t>Проектирование и газификация ж/д пос. Северная гора (ФЗ и др. льготы)</t>
  </si>
  <si>
    <t xml:space="preserve"> МКП "Благоустройство и экология" -прибретение машины для пересадки деревьев </t>
  </si>
  <si>
    <t xml:space="preserve"> МУ «Служба защиты животных» -продолжение строительства производственной базы по переработке биоотходов</t>
  </si>
  <si>
    <t xml:space="preserve">МУП "Гидротехник" -приобретение техники </t>
  </si>
  <si>
    <t>МУП "Чистота" -приобретение спецавтотранспорта для   механизированной уборки в т.ч.</t>
  </si>
  <si>
    <t xml:space="preserve">МУП "Чистота" </t>
  </si>
  <si>
    <t>а.</t>
  </si>
  <si>
    <t>б.</t>
  </si>
  <si>
    <t xml:space="preserve">осушение территори п. Лермонтовский , стадиона "Красная звезда" </t>
  </si>
  <si>
    <t>Московский район</t>
  </si>
  <si>
    <t>Октябрьский район</t>
  </si>
  <si>
    <t xml:space="preserve">Установка памятника В.И.Ленину </t>
  </si>
  <si>
    <t>МУП "Калининградтеплосеть",   в том числе</t>
  </si>
  <si>
    <t xml:space="preserve">   - реконструкция сетей</t>
  </si>
  <si>
    <t xml:space="preserve"> - приобретение и установка в муниц. жилфонде 154 комплектов циркуляционных насосов</t>
  </si>
  <si>
    <t xml:space="preserve">Разработка проектно-сметной документации  и выполнение строительных работ по газификации пос. Октябрьский </t>
  </si>
  <si>
    <t>Проектирование площадки для  хранения противоледных реагентов (пескобаза)</t>
  </si>
  <si>
    <t>1.</t>
  </si>
  <si>
    <t xml:space="preserve">   - МУП ЖЭУ № 14</t>
  </si>
  <si>
    <t xml:space="preserve">   - МУП ЖЭУ "Чкаловск"</t>
  </si>
  <si>
    <t>Приобретение автотехники, в том числе:</t>
  </si>
  <si>
    <t>Улучшение гидрографической ситуации в районе Северная гора, в том числе корректировка проектно-сметной документации и экспертиза проекта</t>
  </si>
  <si>
    <t>Разработка проектно-сметной документации  и выполнение работ по прокладке  эл. сетей  в пос. Суворово,Чайковского,Чапаево</t>
  </si>
  <si>
    <t>Разработка проектно-сметной документации  и выполнение работ  по реконструкции электросетей ЖЭУ "Янтарь"</t>
  </si>
  <si>
    <t xml:space="preserve">                                                                                              Приложение  № 11</t>
  </si>
  <si>
    <r>
      <t xml:space="preserve"> </t>
    </r>
    <r>
      <rPr>
        <b/>
        <sz val="12"/>
        <rFont val="Times New Roman"/>
        <family val="1"/>
      </rPr>
      <t xml:space="preserve">План мероприятий  подготовки к празднованию 60-летия  образования Калининградской области </t>
    </r>
    <r>
      <rPr>
        <sz val="12"/>
        <rFont val="Times New Roman"/>
        <family val="1"/>
      </rPr>
      <t xml:space="preserve">- </t>
    </r>
  </si>
  <si>
    <t>в т.ч. проектирование  и экспертиза</t>
  </si>
  <si>
    <t xml:space="preserve"> - Реконструкия ул. Горького на участке от ул. Черняховского до ул. Островского,</t>
  </si>
  <si>
    <t>МУ "Служба заказчика по ремонту дорожной сети"</t>
  </si>
  <si>
    <t xml:space="preserve"> в том числе  проектирование и экспертиза </t>
  </si>
  <si>
    <t xml:space="preserve">  - на участке от Островского  до ул. 3-я Б. Окружная, </t>
  </si>
  <si>
    <t xml:space="preserve">в том числе  проектирование и экспертиза </t>
  </si>
  <si>
    <t xml:space="preserve"> - на участке  от 3-ей Окружной дороги до автодороги "Северный обход" и строительство  транспортной развязки </t>
  </si>
  <si>
    <t>1.2.</t>
  </si>
  <si>
    <t>2.4.</t>
  </si>
  <si>
    <t>2.5.</t>
  </si>
  <si>
    <t>2.9.</t>
  </si>
  <si>
    <t>2.10.</t>
  </si>
  <si>
    <t>2.11.</t>
  </si>
  <si>
    <t>2.13.</t>
  </si>
  <si>
    <t>2.14.</t>
  </si>
  <si>
    <t>2.15.</t>
  </si>
  <si>
    <t>2.16.</t>
  </si>
  <si>
    <t>Реконструкция улиц общегородского значения, являющихся продолжением федеральных автомобильных дорог (Московский проспект, проспект Победы) II очередь</t>
  </si>
  <si>
    <t xml:space="preserve"> 3.1.</t>
  </si>
  <si>
    <t>Строительство сетей водопровода и канализации по ул.Краснопресненской от ул. Львовской до ул. Одесской</t>
  </si>
  <si>
    <t xml:space="preserve">Наружные сети водопровода и канализации в составе проекта инженерной инфраструктуры ПКиО "Юность" в г. Калининграде </t>
  </si>
  <si>
    <t>Теплоснабжение ПКиО "Юность" и Центра развития русского языка по ул. Азовская  в г. Калининграде</t>
  </si>
  <si>
    <t>Газопровод высокого давления КШРП № 2 в п. Космодемьянского</t>
  </si>
  <si>
    <t>Газопровод низкого давления в п. Суворово</t>
  </si>
  <si>
    <t>Газопровод среднего и низкого давления в п. Чайковского( 2-я очередь)</t>
  </si>
  <si>
    <t>Проектно-сметная документация  по газификации ул. Катина</t>
  </si>
  <si>
    <t>Проектирование и строительство газопровода низкого давления по ул. Радистов</t>
  </si>
  <si>
    <t>ФАИП програмная часть(Софинансирование)</t>
  </si>
  <si>
    <t>Рабочий проект "Детские ясли-сад на 240 мест с бассейном" по ул. Нарвской в г. Калининграде</t>
  </si>
  <si>
    <t>Рабочий проект "Строительство хозяйственного корпуса БСМП  по ул. А.Невского в г.Калинингаде"</t>
  </si>
  <si>
    <t>Восстановление кабеля  под проезжей частью ул. Суворова</t>
  </si>
  <si>
    <t xml:space="preserve"> 3.4 </t>
  </si>
  <si>
    <t>Переселение граждан из ветхого и аварийного жилищного фонда ( 10-ти этажный ж/д по ул. Интернациональной – ул.О. Кошевого в             г. Калининграде, II очередь )</t>
  </si>
  <si>
    <t>2.29.</t>
  </si>
  <si>
    <t>2.30.</t>
  </si>
  <si>
    <t>2.31.</t>
  </si>
  <si>
    <t>Строительство станции очистки и обезжелезивания воды в п. Чкаловск</t>
  </si>
  <si>
    <t>Переселение граждан из аварийного жилищного фонда ( проспект Мира, д.89-89а, д.91-91а )</t>
  </si>
  <si>
    <t>Комитет муниципального имущества</t>
  </si>
  <si>
    <t>Проект и выполнение работ по осушению и благоустройству территории МОУ СОШ №50, МДОУ ЦРР №122</t>
  </si>
  <si>
    <t>Управление культуры</t>
  </si>
  <si>
    <t xml:space="preserve">Завершение строительства теплогенераторной для МДОУ №12,27 </t>
  </si>
  <si>
    <t>Рабочий проект "Строительство трансформаторной подстанции и кабельноой линии от ПС "Северная"</t>
  </si>
  <si>
    <t>Строительство спортивных комплексов (универсальные игровые площадки с гимнастическими городками)</t>
  </si>
  <si>
    <t>Проектирование и реконструкция парка "Центральный" (фонтан, певческое поле и др.)</t>
  </si>
  <si>
    <t>Проектиование и строительство общественного туалета на территории МУ"Зоопарк"</t>
  </si>
  <si>
    <t xml:space="preserve">Реконструкция нежилого дома №18 по ул. Потемкина под спортивный зал  СДЮСШОР по силовым видам спорта </t>
  </si>
  <si>
    <t>Рабочий проект "Строительство мостового перехода через реки Старая и Новая Преголя в г.Калининграде, Калининградская область"</t>
  </si>
  <si>
    <t>Административное здание с залом траурных обрядов городского кладбища в пос. Авнгардное-Сазоновка Гурьевского района Калининградской области</t>
  </si>
  <si>
    <t>Проектная документация и выполнение работ по усилению конструкций и ремонту жилого дома по ул. Парусная ,29-31</t>
  </si>
  <si>
    <t>Проектно-изыскательские работы и работы по реконструкции исторического центра г. Калининграда -пл. Победы  (2-я очередь)</t>
  </si>
  <si>
    <t xml:space="preserve"> Реконструкция сетей водопровода и канализации вдоль улицы Горького </t>
  </si>
  <si>
    <t>замена окон,  дополнительное электроосвещение и установка спортивного табло</t>
  </si>
  <si>
    <t>Проектно-сметная документация на строительство  жилого дома по ул.Кошевого</t>
  </si>
  <si>
    <t>Рабочий проект и выполнение работ на объекте "Строительство двух резервуаров чистой воды и реконструкция ВНС "Горьковская" в г.Калининграде"</t>
  </si>
  <si>
    <t>Строительство водовода от МНС  1,2 на Московском пр-те до ул. Островского-ул.А.Невского в г.Калининграде (второй этап водовода от ул.Куйбышева до ул.Артиллерийской)</t>
  </si>
  <si>
    <t>Строительство водовода от МНС  1,2 на Московском пр-те до ул. Островского-ул.А.Невского в г.Калининграде (третий этап водовода от ул.Артиллерийской до ул.Островского)</t>
  </si>
  <si>
    <t>2.2.</t>
  </si>
  <si>
    <t>2.3.</t>
  </si>
  <si>
    <t xml:space="preserve"> 2.6.</t>
  </si>
  <si>
    <t xml:space="preserve"> 2.7</t>
  </si>
  <si>
    <t>2.8.</t>
  </si>
  <si>
    <t xml:space="preserve">  2.12.</t>
  </si>
  <si>
    <t>2.18.</t>
  </si>
  <si>
    <t>2.19.</t>
  </si>
  <si>
    <t>2.20.</t>
  </si>
  <si>
    <t>2.21.</t>
  </si>
  <si>
    <t xml:space="preserve"> 2.41.</t>
  </si>
  <si>
    <t>Реконструкция дворца спорта "Юность" , в том числе:</t>
  </si>
  <si>
    <t xml:space="preserve"> реконструкция легкоатлетических дорожек и секторов, игровых площадок, манежа</t>
  </si>
  <si>
    <t>Второй этап реконструкции поликлиники городской больницы №1 по ул. М.Расковой,10</t>
  </si>
  <si>
    <t>Реконструкция наружного освещения  вдоль улицы Горького</t>
  </si>
  <si>
    <t xml:space="preserve">Проектно-изыскательские работы по ремонту и реконструкции улиц города. </t>
  </si>
  <si>
    <t xml:space="preserve"> 3.5</t>
  </si>
  <si>
    <t xml:space="preserve">Укрепление главного канализационного кллектора, пересекающего пр. Победы у водохранилища "Менделеевское" </t>
  </si>
  <si>
    <t>Автомобильные весы полигона твердых бытовых отходов в пос. А. Космодемьянского г. Калининград</t>
  </si>
  <si>
    <t>Рабочий проект "Реконструкция  котельной с переводом на природный газ МУП "Калининградтеплосеть" по ул. Горького,166 в г. Калининграде (2-я очередь)"</t>
  </si>
  <si>
    <t>Реконструкция котельной с переводом на природный газ МУП "Калининградтеплосеть" по ул. Горького,166 в г. Калининграде (1-я очередь)</t>
  </si>
  <si>
    <t>Рабочий проект "Реконструкция берегозащитных сооружений улицы Правая Набережная в г. Калининграде (2-я очередь)"</t>
  </si>
  <si>
    <t>Рабочий проект "Установка памятника Ленину"</t>
  </si>
  <si>
    <t>Рабочий проект "Реконструкция фонтана  у драмтеатра"</t>
  </si>
  <si>
    <t>Рабочий проект "Многоквартирный жилой дом   по ул. Карамзина"</t>
  </si>
  <si>
    <t xml:space="preserve">Разработка рабочих проектов  по объектам газификации районов и поселков г. Калининграда </t>
  </si>
  <si>
    <t>Рабочий проект "Установка памятника Николаю Чудотворцу"</t>
  </si>
  <si>
    <t xml:space="preserve">Обследование состояния ограждающих конструкций здания жилого дома №5-7 по ул. 9-е апреля в г. Калининграде </t>
  </si>
  <si>
    <t>Рабочий проект "Многоквартирный жилой дом №5  по ул. О, Кошевого"</t>
  </si>
  <si>
    <t>Проектно-сметная документация и строительство  трансформаторной подстанции и реконструкция уличных сетей пос. Октябрьский  (1- этап)</t>
  </si>
  <si>
    <t xml:space="preserve"> 2.17</t>
  </si>
  <si>
    <t>2.22.</t>
  </si>
  <si>
    <t>2.23.</t>
  </si>
  <si>
    <t>2.24.</t>
  </si>
  <si>
    <t>2.25.</t>
  </si>
  <si>
    <t>2.26.</t>
  </si>
  <si>
    <t>2.27.</t>
  </si>
  <si>
    <t>2.28.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</si>
  <si>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</si>
  <si>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</si>
  <si>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</si>
  <si>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</si>
  <si>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</si>
  <si>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 xml:space="preserve"> 2.37</t>
  </si>
  <si>
    <t xml:space="preserve"> 2.38</t>
  </si>
  <si>
    <t xml:space="preserve"> 2.39</t>
  </si>
  <si>
    <t xml:space="preserve"> 2.40.</t>
  </si>
  <si>
    <t xml:space="preserve"> 2.42.</t>
  </si>
  <si>
    <t>2.43.</t>
  </si>
  <si>
    <t xml:space="preserve"> 2.44.</t>
  </si>
  <si>
    <t xml:space="preserve"> 2.45.</t>
  </si>
  <si>
    <t>2.46.</t>
  </si>
  <si>
    <t>2.47.</t>
  </si>
  <si>
    <t xml:space="preserve"> 2.48.</t>
  </si>
  <si>
    <t>2.49.</t>
  </si>
  <si>
    <t xml:space="preserve"> 2.50.</t>
  </si>
  <si>
    <t xml:space="preserve">  2.51.</t>
  </si>
  <si>
    <t xml:space="preserve"> 2.52.</t>
  </si>
  <si>
    <t>На разработку проекта "Строительство газовой котельной  на территории БСМП по ул. А. Невского в г. Калининграде"</t>
  </si>
  <si>
    <t>Корректировка рабочего проекта  "Реконструкция  зоопарка, г. Калининград"</t>
  </si>
  <si>
    <t>Проект на реконструкцию эл. сетей в пос. Октябрьский</t>
  </si>
  <si>
    <t xml:space="preserve">                                                                                              Приложение  № 9</t>
  </si>
  <si>
    <t xml:space="preserve">                                                                                              № 458  от 26 декабря 2005 г. </t>
  </si>
  <si>
    <t xml:space="preserve">                                                                                              №  341   от 18 октября  2006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</si>
</sst>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0.0"/>
  </numFmts>
  <fonts count="2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48"/>
      <name val="Arial Cyr"/>
      <family val="0"/>
    </font>
    <font>
      <b/>
      <sz val="16"/>
      <color indexed="10"/>
      <name val="Arial Cyr"/>
      <family val="0"/>
    </font>
    <font>
      <sz val="12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7" fillId="0" borderId="1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2" borderId="0" xfId="0" applyFont="1" applyFill="1" applyAlignment="1">
      <alignment/>
    </xf>
    <xf numFmtId="0" fontId="20" fillId="0" borderId="0" xfId="0" applyFont="1" applyAlignment="1">
      <alignment/>
    </xf>
    <xf numFmtId="169" fontId="6" fillId="0" borderId="3" xfId="0" applyNumberFormat="1" applyFont="1" applyBorder="1" applyAlignment="1">
      <alignment vertical="center"/>
    </xf>
    <xf numFmtId="169" fontId="4" fillId="0" borderId="3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center" vertical="justify" wrapText="1"/>
    </xf>
    <xf numFmtId="169" fontId="8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horizontal="center" vertical="justify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169" fontId="8" fillId="0" borderId="4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vertical="center" wrapText="1" shrinkToFit="1"/>
    </xf>
    <xf numFmtId="169" fontId="8" fillId="0" borderId="3" xfId="0" applyNumberFormat="1" applyFont="1" applyFill="1" applyBorder="1" applyAlignment="1">
      <alignment vertical="center"/>
    </xf>
    <xf numFmtId="169" fontId="4" fillId="0" borderId="6" xfId="0" applyNumberFormat="1" applyFont="1" applyFill="1" applyBorder="1" applyAlignment="1">
      <alignment horizontal="center" vertical="justify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horizontal="left" vertical="center" wrapText="1"/>
    </xf>
    <xf numFmtId="169" fontId="11" fillId="0" borderId="3" xfId="0" applyNumberFormat="1" applyFont="1" applyFill="1" applyBorder="1" applyAlignment="1">
      <alignment horizontal="center" vertical="justify"/>
    </xf>
    <xf numFmtId="3" fontId="6" fillId="0" borderId="3" xfId="0" applyNumberFormat="1" applyFont="1" applyBorder="1" applyAlignment="1">
      <alignment horizontal="center" vertical="justify"/>
    </xf>
    <xf numFmtId="3" fontId="6" fillId="0" borderId="3" xfId="0" applyNumberFormat="1" applyFont="1" applyFill="1" applyBorder="1" applyAlignment="1">
      <alignment horizontal="center" vertical="justify" wrapText="1"/>
    </xf>
    <xf numFmtId="3" fontId="6" fillId="0" borderId="3" xfId="0" applyNumberFormat="1" applyFont="1" applyFill="1" applyBorder="1" applyAlignment="1">
      <alignment horizontal="center" vertical="justify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justify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center" vertical="justify" wrapText="1"/>
    </xf>
    <xf numFmtId="3" fontId="6" fillId="0" borderId="6" xfId="0" applyNumberFormat="1" applyFont="1" applyFill="1" applyBorder="1" applyAlignment="1">
      <alignment horizontal="center" vertical="justify"/>
    </xf>
    <xf numFmtId="3" fontId="6" fillId="0" borderId="3" xfId="0" applyNumberFormat="1" applyFont="1" applyFill="1" applyBorder="1" applyAlignment="1">
      <alignment vertical="justify" wrapText="1"/>
    </xf>
    <xf numFmtId="3" fontId="6" fillId="0" borderId="3" xfId="0" applyNumberFormat="1" applyFont="1" applyBorder="1" applyAlignment="1">
      <alignment vertical="justify"/>
    </xf>
    <xf numFmtId="3" fontId="6" fillId="0" borderId="3" xfId="0" applyNumberFormat="1" applyFont="1" applyFill="1" applyBorder="1" applyAlignment="1">
      <alignment vertical="justify"/>
    </xf>
    <xf numFmtId="3" fontId="6" fillId="0" borderId="1" xfId="0" applyNumberFormat="1" applyFont="1" applyFill="1" applyBorder="1" applyAlignment="1">
      <alignment vertical="justify"/>
    </xf>
    <xf numFmtId="3" fontId="6" fillId="0" borderId="3" xfId="0" applyNumberFormat="1" applyFont="1" applyFill="1" applyBorder="1" applyAlignment="1">
      <alignment horizontal="left" vertical="justify" wrapText="1"/>
    </xf>
    <xf numFmtId="169" fontId="6" fillId="0" borderId="4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justify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9" fontId="4" fillId="0" borderId="8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justify" wrapText="1"/>
    </xf>
    <xf numFmtId="3" fontId="6" fillId="0" borderId="2" xfId="0" applyNumberFormat="1" applyFont="1" applyFill="1" applyBorder="1" applyAlignment="1">
      <alignment horizontal="center" vertical="justify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justify" wrapText="1"/>
    </xf>
    <xf numFmtId="3" fontId="6" fillId="0" borderId="2" xfId="0" applyNumberFormat="1" applyFont="1" applyFill="1" applyBorder="1" applyAlignment="1">
      <alignment vertical="justify" wrapText="1"/>
    </xf>
    <xf numFmtId="169" fontId="6" fillId="0" borderId="1" xfId="0" applyNumberFormat="1" applyFont="1" applyFill="1" applyBorder="1" applyAlignment="1">
      <alignment horizontal="right" vertical="center"/>
    </xf>
    <xf numFmtId="169" fontId="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6.625" style="1" customWidth="1"/>
    <col min="2" max="2" width="70.125" style="8" customWidth="1"/>
    <col min="3" max="3" width="16.875" style="9" customWidth="1"/>
    <col min="4" max="4" width="0" style="0" hidden="1" customWidth="1"/>
  </cols>
  <sheetData>
    <row r="1" ht="15.75">
      <c r="B1" s="13" t="s">
        <v>212</v>
      </c>
    </row>
    <row r="2" ht="15.75">
      <c r="B2" s="13" t="s">
        <v>60</v>
      </c>
    </row>
    <row r="3" ht="15.75">
      <c r="B3" s="13" t="s">
        <v>61</v>
      </c>
    </row>
    <row r="4" ht="15.75">
      <c r="B4" s="13" t="s">
        <v>214</v>
      </c>
    </row>
    <row r="5" ht="15.75">
      <c r="B5" s="13"/>
    </row>
    <row r="6" ht="15.75">
      <c r="B6" s="13" t="s">
        <v>92</v>
      </c>
    </row>
    <row r="7" ht="15.75">
      <c r="B7" s="13" t="s">
        <v>60</v>
      </c>
    </row>
    <row r="8" ht="15.75">
      <c r="B8" s="13" t="s">
        <v>61</v>
      </c>
    </row>
    <row r="9" ht="15.75">
      <c r="B9" s="13" t="s">
        <v>213</v>
      </c>
    </row>
    <row r="10" ht="15.75">
      <c r="B10" s="13"/>
    </row>
    <row r="11" spans="1:10" ht="18.75" customHeight="1">
      <c r="A11" s="65" t="s">
        <v>53</v>
      </c>
      <c r="B11" s="65"/>
      <c r="C11" s="65"/>
      <c r="D11" s="14"/>
      <c r="E11" s="14"/>
      <c r="F11" s="14"/>
      <c r="G11" s="14"/>
      <c r="H11" s="14"/>
      <c r="I11" s="14"/>
      <c r="J11" s="14"/>
    </row>
    <row r="12" spans="1:3" ht="15.75">
      <c r="A12" s="61"/>
      <c r="B12" s="62"/>
      <c r="C12" s="63"/>
    </row>
    <row r="13" spans="1:3" ht="17.25" customHeight="1">
      <c r="A13" s="2" t="s">
        <v>0</v>
      </c>
      <c r="B13" s="66" t="s">
        <v>1</v>
      </c>
      <c r="C13" s="68" t="s">
        <v>54</v>
      </c>
    </row>
    <row r="14" spans="1:3" ht="45.75" customHeight="1">
      <c r="A14" s="3" t="s">
        <v>2</v>
      </c>
      <c r="B14" s="67"/>
      <c r="C14" s="69"/>
    </row>
    <row r="15" spans="1:3" ht="25.5" customHeight="1">
      <c r="A15" s="74" t="s">
        <v>3</v>
      </c>
      <c r="B15" s="75"/>
      <c r="C15" s="76"/>
    </row>
    <row r="16" spans="1:3" ht="15.75">
      <c r="A16" s="47">
        <v>1</v>
      </c>
      <c r="B16" s="29" t="s">
        <v>7</v>
      </c>
      <c r="C16" s="29">
        <f>SUM(C17:C20)</f>
        <v>1853.1</v>
      </c>
    </row>
    <row r="17" spans="1:3" ht="15.75">
      <c r="A17" s="48" t="s">
        <v>57</v>
      </c>
      <c r="B17" s="31" t="s">
        <v>4</v>
      </c>
      <c r="C17" s="32">
        <v>3.1</v>
      </c>
    </row>
    <row r="18" spans="1:3" ht="15.75">
      <c r="A18" s="48" t="s">
        <v>101</v>
      </c>
      <c r="B18" s="33" t="s">
        <v>6</v>
      </c>
      <c r="C18" s="31">
        <v>700</v>
      </c>
    </row>
    <row r="19" spans="1:3" ht="31.5">
      <c r="A19" s="48" t="s">
        <v>58</v>
      </c>
      <c r="B19" s="31" t="s">
        <v>5</v>
      </c>
      <c r="C19" s="31">
        <v>850</v>
      </c>
    </row>
    <row r="20" spans="1:3" ht="47.25">
      <c r="A20" s="47" t="s">
        <v>59</v>
      </c>
      <c r="B20" s="31" t="s">
        <v>8</v>
      </c>
      <c r="C20" s="31">
        <v>300</v>
      </c>
    </row>
    <row r="21" spans="1:3" ht="31.5">
      <c r="A21" s="47">
        <v>2</v>
      </c>
      <c r="B21" s="29" t="s">
        <v>9</v>
      </c>
      <c r="C21" s="29">
        <f>C23+C25+C26+C27+C28+C29+C31+C33+C35+C37+C38+C39+C40+C41+C42+C43+C44+C45+C46+C47+C48+C49+C50+C51+C52+C53+C54+C55+C56+C57+C58+C59+C60+C61+C62+C63+C64+C65+C66+C68+C69+C70+C71+C72+C73+C74+C75+C76+C77+C78+C82+C84+C85</f>
        <v>449266.8</v>
      </c>
    </row>
    <row r="22" spans="1:3" s="21" customFormat="1" ht="19.5" customHeight="1">
      <c r="A22" s="47"/>
      <c r="B22" s="29" t="s">
        <v>121</v>
      </c>
      <c r="C22" s="29"/>
    </row>
    <row r="23" spans="1:3" ht="12.75" customHeight="1">
      <c r="A23" s="78" t="s">
        <v>62</v>
      </c>
      <c r="B23" s="80" t="s">
        <v>126</v>
      </c>
      <c r="C23" s="72">
        <v>7800</v>
      </c>
    </row>
    <row r="24" spans="1:3" ht="33" customHeight="1">
      <c r="A24" s="79"/>
      <c r="B24" s="81"/>
      <c r="C24" s="73"/>
    </row>
    <row r="25" spans="1:3" ht="33" customHeight="1">
      <c r="A25" s="53" t="s">
        <v>151</v>
      </c>
      <c r="B25" s="34" t="s">
        <v>147</v>
      </c>
      <c r="C25" s="52">
        <v>800</v>
      </c>
    </row>
    <row r="26" spans="1:3" ht="47.25">
      <c r="A26" s="53" t="s">
        <v>152</v>
      </c>
      <c r="B26" s="34" t="s">
        <v>148</v>
      </c>
      <c r="C26" s="52">
        <v>2375</v>
      </c>
    </row>
    <row r="27" spans="1:3" ht="47.25">
      <c r="A27" s="53" t="s">
        <v>102</v>
      </c>
      <c r="B27" s="34" t="s">
        <v>149</v>
      </c>
      <c r="C27" s="52">
        <v>2000</v>
      </c>
    </row>
    <row r="28" spans="1:3" ht="47.25">
      <c r="A28" s="53" t="s">
        <v>103</v>
      </c>
      <c r="B28" s="34" t="s">
        <v>150</v>
      </c>
      <c r="C28" s="52">
        <v>2000</v>
      </c>
    </row>
    <row r="29" spans="1:4" s="20" customFormat="1" ht="45" customHeight="1">
      <c r="A29" s="47" t="s">
        <v>153</v>
      </c>
      <c r="B29" s="31" t="s">
        <v>171</v>
      </c>
      <c r="C29" s="35">
        <v>7000</v>
      </c>
      <c r="D29" s="18"/>
    </row>
    <row r="30" spans="1:3" s="4" customFormat="1" ht="15.75">
      <c r="A30" s="47"/>
      <c r="B30" s="29" t="s">
        <v>10</v>
      </c>
      <c r="C30" s="36"/>
    </row>
    <row r="31" spans="1:4" ht="15.75">
      <c r="A31" s="55" t="s">
        <v>154</v>
      </c>
      <c r="B31" s="32" t="s">
        <v>11</v>
      </c>
      <c r="C31" s="32">
        <v>2000</v>
      </c>
      <c r="D31" s="18"/>
    </row>
    <row r="32" spans="1:3" s="4" customFormat="1" ht="18.75" customHeight="1">
      <c r="A32" s="55"/>
      <c r="B32" s="29" t="s">
        <v>12</v>
      </c>
      <c r="C32" s="29"/>
    </row>
    <row r="33" spans="1:3" ht="12.75" customHeight="1">
      <c r="A33" s="82" t="s">
        <v>155</v>
      </c>
      <c r="B33" s="80" t="s">
        <v>13</v>
      </c>
      <c r="C33" s="72">
        <v>10000</v>
      </c>
    </row>
    <row r="34" spans="1:3" ht="18" customHeight="1">
      <c r="A34" s="83"/>
      <c r="B34" s="81"/>
      <c r="C34" s="73"/>
    </row>
    <row r="35" spans="1:3" ht="31.5">
      <c r="A35" s="55" t="s">
        <v>104</v>
      </c>
      <c r="B35" s="31" t="s">
        <v>130</v>
      </c>
      <c r="C35" s="31">
        <v>10000</v>
      </c>
    </row>
    <row r="36" spans="1:3" ht="18" customHeight="1">
      <c r="A36" s="55"/>
      <c r="B36" s="29" t="s">
        <v>14</v>
      </c>
      <c r="C36" s="34"/>
    </row>
    <row r="37" spans="1:3" s="18" customFormat="1" ht="31.5">
      <c r="A37" s="55" t="s">
        <v>105</v>
      </c>
      <c r="B37" s="31" t="s">
        <v>113</v>
      </c>
      <c r="C37" s="31">
        <v>2000</v>
      </c>
    </row>
    <row r="38" spans="1:3" s="18" customFormat="1" ht="31.5">
      <c r="A38" s="55" t="s">
        <v>106</v>
      </c>
      <c r="B38" s="31" t="s">
        <v>114</v>
      </c>
      <c r="C38" s="34">
        <v>3666</v>
      </c>
    </row>
    <row r="39" spans="1:3" s="18" customFormat="1" ht="31.5">
      <c r="A39" s="55" t="s">
        <v>156</v>
      </c>
      <c r="B39" s="31" t="s">
        <v>115</v>
      </c>
      <c r="C39" s="34">
        <v>12334</v>
      </c>
    </row>
    <row r="40" spans="1:3" s="5" customFormat="1" ht="31.5">
      <c r="A40" s="55" t="s">
        <v>107</v>
      </c>
      <c r="B40" s="31" t="s">
        <v>15</v>
      </c>
      <c r="C40" s="34">
        <v>860</v>
      </c>
    </row>
    <row r="41" spans="1:3" ht="15.75">
      <c r="A41" s="55" t="s">
        <v>108</v>
      </c>
      <c r="B41" s="31" t="s">
        <v>16</v>
      </c>
      <c r="C41" s="31">
        <v>9108</v>
      </c>
    </row>
    <row r="42" spans="1:3" ht="15.75">
      <c r="A42" s="55" t="s">
        <v>109</v>
      </c>
      <c r="B42" s="31" t="s">
        <v>17</v>
      </c>
      <c r="C42" s="31">
        <v>4500</v>
      </c>
    </row>
    <row r="43" spans="1:3" ht="15.75">
      <c r="A43" s="55" t="s">
        <v>110</v>
      </c>
      <c r="B43" s="31" t="s">
        <v>79</v>
      </c>
      <c r="C43" s="34">
        <v>4500</v>
      </c>
    </row>
    <row r="44" spans="1:3" s="18" customFormat="1" ht="15.75">
      <c r="A44" s="59" t="s">
        <v>181</v>
      </c>
      <c r="B44" s="31" t="s">
        <v>173</v>
      </c>
      <c r="C44" s="34">
        <v>350</v>
      </c>
    </row>
    <row r="45" spans="1:3" s="18" customFormat="1" ht="47.25">
      <c r="A45" s="55" t="s">
        <v>157</v>
      </c>
      <c r="B45" s="31" t="s">
        <v>170</v>
      </c>
      <c r="C45" s="60">
        <v>500</v>
      </c>
    </row>
    <row r="46" spans="1:3" s="18" customFormat="1" ht="31.5">
      <c r="A46" s="55" t="s">
        <v>158</v>
      </c>
      <c r="B46" s="31" t="s">
        <v>172</v>
      </c>
      <c r="C46" s="35">
        <v>1147</v>
      </c>
    </row>
    <row r="47" spans="1:3" s="18" customFormat="1" ht="31.5">
      <c r="A47" s="55" t="s">
        <v>159</v>
      </c>
      <c r="B47" s="31" t="s">
        <v>210</v>
      </c>
      <c r="C47" s="35">
        <v>750</v>
      </c>
    </row>
    <row r="48" spans="1:3" s="18" customFormat="1" ht="15.75">
      <c r="A48" s="55" t="s">
        <v>160</v>
      </c>
      <c r="B48" s="31" t="s">
        <v>174</v>
      </c>
      <c r="C48" s="52">
        <v>500</v>
      </c>
    </row>
    <row r="49" spans="1:3" s="18" customFormat="1" ht="31.5">
      <c r="A49" s="55" t="s">
        <v>182</v>
      </c>
      <c r="B49" s="31" t="s">
        <v>179</v>
      </c>
      <c r="C49" s="52">
        <v>750</v>
      </c>
    </row>
    <row r="50" spans="1:3" s="18" customFormat="1" ht="15.75">
      <c r="A50" s="55" t="s">
        <v>183</v>
      </c>
      <c r="B50" s="31" t="s">
        <v>175</v>
      </c>
      <c r="C50" s="52">
        <v>750</v>
      </c>
    </row>
    <row r="51" spans="1:3" s="18" customFormat="1" ht="15.75">
      <c r="A51" s="55" t="s">
        <v>184</v>
      </c>
      <c r="B51" s="31" t="s">
        <v>177</v>
      </c>
      <c r="C51" s="52">
        <v>500</v>
      </c>
    </row>
    <row r="52" spans="1:3" s="18" customFormat="1" ht="31.5">
      <c r="A52" s="55" t="s">
        <v>185</v>
      </c>
      <c r="B52" s="31" t="s">
        <v>209</v>
      </c>
      <c r="C52" s="52">
        <v>750</v>
      </c>
    </row>
    <row r="53" spans="1:3" s="18" customFormat="1" ht="31.5">
      <c r="A53" s="55" t="s">
        <v>186</v>
      </c>
      <c r="B53" s="31" t="s">
        <v>178</v>
      </c>
      <c r="C53" s="52">
        <v>500</v>
      </c>
    </row>
    <row r="54" spans="1:4" ht="31.5">
      <c r="A54" s="55" t="s">
        <v>187</v>
      </c>
      <c r="B54" s="31" t="s">
        <v>138</v>
      </c>
      <c r="C54" s="34">
        <v>47000</v>
      </c>
      <c r="D54" s="19"/>
    </row>
    <row r="55" spans="1:3" s="16" customFormat="1" ht="17.25" customHeight="1">
      <c r="A55" s="56" t="s">
        <v>188</v>
      </c>
      <c r="B55" s="33" t="s">
        <v>50</v>
      </c>
      <c r="C55" s="26">
        <v>2000</v>
      </c>
    </row>
    <row r="56" spans="1:4" ht="31.5">
      <c r="A56" s="55" t="s">
        <v>127</v>
      </c>
      <c r="B56" s="31" t="s">
        <v>139</v>
      </c>
      <c r="C56" s="34">
        <v>8500</v>
      </c>
      <c r="D56">
        <v>6000</v>
      </c>
    </row>
    <row r="57" spans="1:4" s="16" customFormat="1" ht="31.5">
      <c r="A57" s="57" t="s">
        <v>128</v>
      </c>
      <c r="B57" s="31" t="s">
        <v>140</v>
      </c>
      <c r="C57" s="37">
        <v>12287</v>
      </c>
      <c r="D57" s="16">
        <v>7000</v>
      </c>
    </row>
    <row r="58" spans="1:3" s="19" customFormat="1" ht="45.75" customHeight="1">
      <c r="A58" s="57" t="s">
        <v>129</v>
      </c>
      <c r="B58" s="31" t="s">
        <v>141</v>
      </c>
      <c r="C58" s="37">
        <v>72347.3</v>
      </c>
    </row>
    <row r="59" spans="1:4" s="22" customFormat="1" ht="31.5">
      <c r="A59" s="57" t="s">
        <v>189</v>
      </c>
      <c r="B59" s="31" t="s">
        <v>122</v>
      </c>
      <c r="C59" s="37">
        <v>4500</v>
      </c>
      <c r="D59" s="22">
        <v>2000</v>
      </c>
    </row>
    <row r="60" spans="1:3" s="22" customFormat="1" ht="31.5">
      <c r="A60" s="57" t="s">
        <v>190</v>
      </c>
      <c r="B60" s="31" t="s">
        <v>123</v>
      </c>
      <c r="C60" s="37">
        <v>1730</v>
      </c>
    </row>
    <row r="61" spans="1:3" s="22" customFormat="1" ht="31.5">
      <c r="A61" s="57" t="s">
        <v>191</v>
      </c>
      <c r="B61" s="31" t="s">
        <v>136</v>
      </c>
      <c r="C61" s="37">
        <v>520</v>
      </c>
    </row>
    <row r="62" spans="1:3" s="22" customFormat="1" ht="47.25">
      <c r="A62" s="57" t="s">
        <v>192</v>
      </c>
      <c r="B62" s="31" t="s">
        <v>142</v>
      </c>
      <c r="C62" s="37">
        <v>5000</v>
      </c>
    </row>
    <row r="63" spans="1:3" s="22" customFormat="1" ht="31.5">
      <c r="A63" s="57" t="s">
        <v>193</v>
      </c>
      <c r="B63" s="31" t="s">
        <v>143</v>
      </c>
      <c r="C63" s="37">
        <v>13391</v>
      </c>
    </row>
    <row r="64" spans="1:3" s="22" customFormat="1" ht="44.25" customHeight="1">
      <c r="A64" s="57" t="s">
        <v>194</v>
      </c>
      <c r="B64" s="31" t="s">
        <v>180</v>
      </c>
      <c r="C64" s="37">
        <v>1500</v>
      </c>
    </row>
    <row r="65" spans="1:3" s="22" customFormat="1" ht="36" customHeight="1">
      <c r="A65" s="58" t="s">
        <v>195</v>
      </c>
      <c r="B65" s="31" t="s">
        <v>35</v>
      </c>
      <c r="C65" s="37">
        <v>1500</v>
      </c>
    </row>
    <row r="66" spans="1:3" s="22" customFormat="1" ht="36" customHeight="1">
      <c r="A66" s="58" t="s">
        <v>196</v>
      </c>
      <c r="B66" s="31" t="s">
        <v>169</v>
      </c>
      <c r="C66" s="37">
        <v>600</v>
      </c>
    </row>
    <row r="67" spans="1:7" ht="15" customHeight="1">
      <c r="A67" s="47"/>
      <c r="B67" s="29" t="s">
        <v>18</v>
      </c>
      <c r="C67" s="29"/>
      <c r="D67" s="6"/>
      <c r="E67" s="6"/>
      <c r="F67" s="6"/>
      <c r="G67" s="6"/>
    </row>
    <row r="68" spans="1:3" ht="27" customHeight="1">
      <c r="A68" s="47" t="s">
        <v>197</v>
      </c>
      <c r="B68" s="31" t="s">
        <v>19</v>
      </c>
      <c r="C68" s="31">
        <v>5850</v>
      </c>
    </row>
    <row r="69" spans="1:3" s="18" customFormat="1" ht="15.75">
      <c r="A69" s="47" t="s">
        <v>161</v>
      </c>
      <c r="B69" s="31" t="s">
        <v>116</v>
      </c>
      <c r="C69" s="31">
        <v>3000</v>
      </c>
    </row>
    <row r="70" spans="1:3" ht="15" customHeight="1">
      <c r="A70" s="47" t="s">
        <v>198</v>
      </c>
      <c r="B70" s="31" t="s">
        <v>117</v>
      </c>
      <c r="C70" s="31">
        <v>4000</v>
      </c>
    </row>
    <row r="71" spans="1:3" s="18" customFormat="1" ht="33" customHeight="1">
      <c r="A71" s="47" t="s">
        <v>199</v>
      </c>
      <c r="B71" s="31" t="s">
        <v>118</v>
      </c>
      <c r="C71" s="31">
        <v>3000</v>
      </c>
    </row>
    <row r="72" spans="1:3" ht="31.5">
      <c r="A72" s="47" t="s">
        <v>200</v>
      </c>
      <c r="B72" s="31" t="s">
        <v>68</v>
      </c>
      <c r="C72" s="31">
        <v>4500</v>
      </c>
    </row>
    <row r="73" spans="1:3" ht="31.5">
      <c r="A73" s="47" t="s">
        <v>201</v>
      </c>
      <c r="B73" s="31" t="s">
        <v>83</v>
      </c>
      <c r="C73" s="31">
        <v>2500</v>
      </c>
    </row>
    <row r="74" spans="1:3" ht="15.75">
      <c r="A74" s="47" t="s">
        <v>202</v>
      </c>
      <c r="B74" s="31" t="s">
        <v>119</v>
      </c>
      <c r="C74" s="31">
        <v>500</v>
      </c>
    </row>
    <row r="75" spans="1:3" s="18" customFormat="1" ht="31.5">
      <c r="A75" s="47" t="s">
        <v>203</v>
      </c>
      <c r="B75" s="31" t="s">
        <v>120</v>
      </c>
      <c r="C75" s="31">
        <v>1960</v>
      </c>
    </row>
    <row r="76" spans="1:3" ht="31.5">
      <c r="A76" s="47" t="s">
        <v>204</v>
      </c>
      <c r="B76" s="31" t="s">
        <v>20</v>
      </c>
      <c r="C76" s="31">
        <v>1200</v>
      </c>
    </row>
    <row r="77" spans="1:3" s="18" customFormat="1" ht="31.5">
      <c r="A77" s="47"/>
      <c r="B77" s="31" t="s">
        <v>176</v>
      </c>
      <c r="C77" s="31">
        <v>2000</v>
      </c>
    </row>
    <row r="78" spans="1:3" ht="15.75">
      <c r="A78" s="47" t="s">
        <v>205</v>
      </c>
      <c r="B78" s="31" t="s">
        <v>162</v>
      </c>
      <c r="C78" s="31">
        <v>9200</v>
      </c>
    </row>
    <row r="79" spans="1:3" ht="31.5">
      <c r="A79" s="50"/>
      <c r="B79" s="31" t="s">
        <v>163</v>
      </c>
      <c r="C79" s="31">
        <v>700</v>
      </c>
    </row>
    <row r="80" spans="1:3" ht="31.5">
      <c r="A80" s="50"/>
      <c r="B80" s="31" t="s">
        <v>146</v>
      </c>
      <c r="C80" s="31">
        <v>8500</v>
      </c>
    </row>
    <row r="81" spans="1:3" ht="31.5">
      <c r="A81" s="50"/>
      <c r="B81" s="31" t="s">
        <v>93</v>
      </c>
      <c r="C81" s="31"/>
    </row>
    <row r="82" spans="1:3" ht="31.5">
      <c r="A82" s="50" t="s">
        <v>206</v>
      </c>
      <c r="B82" s="31" t="s">
        <v>95</v>
      </c>
      <c r="C82" s="31">
        <v>113000</v>
      </c>
    </row>
    <row r="83" spans="1:3" ht="15.75">
      <c r="A83" s="50"/>
      <c r="B83" s="31" t="s">
        <v>94</v>
      </c>
      <c r="C83" s="31">
        <v>1700</v>
      </c>
    </row>
    <row r="84" spans="1:3" s="20" customFormat="1" ht="31.5">
      <c r="A84" s="50" t="s">
        <v>207</v>
      </c>
      <c r="B84" s="31" t="s">
        <v>144</v>
      </c>
      <c r="C84" s="31">
        <v>25000</v>
      </c>
    </row>
    <row r="85" spans="1:3" s="22" customFormat="1" ht="31.5">
      <c r="A85" s="48" t="s">
        <v>208</v>
      </c>
      <c r="B85" s="31" t="s">
        <v>145</v>
      </c>
      <c r="C85" s="37">
        <v>15241.5</v>
      </c>
    </row>
    <row r="86" spans="1:3" ht="15.75">
      <c r="A86" s="47">
        <v>3</v>
      </c>
      <c r="B86" s="29" t="s">
        <v>96</v>
      </c>
      <c r="C86" s="29">
        <f>C88+C90+C92+C97+C98+C99</f>
        <v>100686.5</v>
      </c>
    </row>
    <row r="87" spans="1:3" ht="31.5">
      <c r="A87" s="47"/>
      <c r="B87" s="31" t="s">
        <v>93</v>
      </c>
      <c r="C87" s="31"/>
    </row>
    <row r="88" spans="1:3" ht="48.75" customHeight="1">
      <c r="A88" s="47" t="s">
        <v>112</v>
      </c>
      <c r="B88" s="31" t="s">
        <v>111</v>
      </c>
      <c r="C88" s="31">
        <v>27600</v>
      </c>
    </row>
    <row r="89" spans="1:3" ht="15.75">
      <c r="A89" s="47"/>
      <c r="B89" s="31" t="s">
        <v>97</v>
      </c>
      <c r="C89" s="31">
        <v>2750</v>
      </c>
    </row>
    <row r="90" spans="1:3" ht="15.75">
      <c r="A90" s="47" t="s">
        <v>63</v>
      </c>
      <c r="B90" s="31" t="s">
        <v>21</v>
      </c>
      <c r="C90" s="31">
        <v>24000</v>
      </c>
    </row>
    <row r="91" spans="1:3" ht="15.75">
      <c r="A91" s="47"/>
      <c r="B91" s="31" t="s">
        <v>97</v>
      </c>
      <c r="C91" s="31">
        <v>3400</v>
      </c>
    </row>
    <row r="92" spans="1:3" ht="15.75">
      <c r="A92" s="47" t="s">
        <v>64</v>
      </c>
      <c r="B92" s="31" t="s">
        <v>22</v>
      </c>
      <c r="C92" s="31">
        <v>41000</v>
      </c>
    </row>
    <row r="93" spans="1:3" ht="15.75">
      <c r="A93" s="47"/>
      <c r="B93" s="31" t="s">
        <v>98</v>
      </c>
      <c r="C93" s="31">
        <v>25045.1</v>
      </c>
    </row>
    <row r="94" spans="1:3" ht="15.75">
      <c r="A94" s="47"/>
      <c r="B94" s="31" t="s">
        <v>99</v>
      </c>
      <c r="C94" s="31">
        <v>300</v>
      </c>
    </row>
    <row r="95" spans="1:3" ht="31.5">
      <c r="A95" s="47"/>
      <c r="B95" s="31" t="s">
        <v>100</v>
      </c>
      <c r="C95" s="31">
        <v>15954.9</v>
      </c>
    </row>
    <row r="96" spans="1:3" ht="15.75">
      <c r="A96" s="47"/>
      <c r="B96" s="31" t="s">
        <v>99</v>
      </c>
      <c r="C96" s="31">
        <v>450</v>
      </c>
    </row>
    <row r="97" spans="1:3" s="25" customFormat="1" ht="31.5">
      <c r="A97" s="47" t="s">
        <v>125</v>
      </c>
      <c r="B97" s="31" t="s">
        <v>166</v>
      </c>
      <c r="C97" s="31">
        <v>6862.5</v>
      </c>
    </row>
    <row r="98" spans="1:3" s="25" customFormat="1" ht="31.5">
      <c r="A98" s="47" t="s">
        <v>167</v>
      </c>
      <c r="B98" s="31" t="s">
        <v>168</v>
      </c>
      <c r="C98" s="31">
        <v>1224</v>
      </c>
    </row>
    <row r="99" spans="1:3" s="25" customFormat="1" ht="15.75">
      <c r="A99" s="47"/>
      <c r="B99" s="31"/>
      <c r="C99" s="31"/>
    </row>
    <row r="100" spans="1:3" ht="15.75">
      <c r="A100" s="28"/>
      <c r="B100" s="29" t="s">
        <v>23</v>
      </c>
      <c r="C100" s="29">
        <f>C16+C21+C86</f>
        <v>551806.3999999999</v>
      </c>
    </row>
    <row r="101" spans="1:3" s="7" customFormat="1" ht="24.75" customHeight="1">
      <c r="A101" s="70" t="s">
        <v>24</v>
      </c>
      <c r="B101" s="77"/>
      <c r="C101" s="71"/>
    </row>
    <row r="102" spans="1:3" s="7" customFormat="1" ht="31.5">
      <c r="A102" s="48">
        <v>1</v>
      </c>
      <c r="B102" s="31" t="s">
        <v>25</v>
      </c>
      <c r="C102" s="37">
        <v>13541</v>
      </c>
    </row>
    <row r="103" spans="1:3" s="7" customFormat="1" ht="31.5">
      <c r="A103" s="48">
        <v>2</v>
      </c>
      <c r="B103" s="31" t="s">
        <v>26</v>
      </c>
      <c r="C103" s="37">
        <v>1500</v>
      </c>
    </row>
    <row r="104" spans="1:3" s="7" customFormat="1" ht="31.5">
      <c r="A104" s="48">
        <v>3</v>
      </c>
      <c r="B104" s="31" t="s">
        <v>27</v>
      </c>
      <c r="C104" s="37">
        <v>139</v>
      </c>
    </row>
    <row r="105" spans="1:3" s="7" customFormat="1" ht="31.5">
      <c r="A105" s="49">
        <v>4</v>
      </c>
      <c r="B105" s="31" t="s">
        <v>28</v>
      </c>
      <c r="C105" s="37">
        <v>5000</v>
      </c>
    </row>
    <row r="106" spans="1:3" s="7" customFormat="1" ht="15.75">
      <c r="A106" s="49">
        <v>5</v>
      </c>
      <c r="B106" s="31" t="s">
        <v>73</v>
      </c>
      <c r="C106" s="37">
        <f>C107+C113</f>
        <v>14102.6</v>
      </c>
    </row>
    <row r="107" spans="1:3" s="7" customFormat="1" ht="42.75" customHeight="1">
      <c r="A107" s="48" t="s">
        <v>74</v>
      </c>
      <c r="B107" s="39" t="s">
        <v>72</v>
      </c>
      <c r="C107" s="37">
        <v>13102.6</v>
      </c>
    </row>
    <row r="108" spans="1:3" s="7" customFormat="1" ht="15.75">
      <c r="A108" s="48"/>
      <c r="B108" s="39" t="s">
        <v>29</v>
      </c>
      <c r="C108" s="37">
        <v>5078</v>
      </c>
    </row>
    <row r="109" spans="1:3" s="7" customFormat="1" ht="15.75">
      <c r="A109" s="48"/>
      <c r="B109" s="39" t="s">
        <v>52</v>
      </c>
      <c r="C109" s="37">
        <v>5148</v>
      </c>
    </row>
    <row r="110" spans="1:3" s="7" customFormat="1" ht="15.75">
      <c r="A110" s="48"/>
      <c r="B110" s="39" t="s">
        <v>30</v>
      </c>
      <c r="C110" s="37">
        <v>3495</v>
      </c>
    </row>
    <row r="111" spans="1:3" s="7" customFormat="1" ht="15.75">
      <c r="A111" s="48"/>
      <c r="B111" s="31" t="s">
        <v>31</v>
      </c>
      <c r="C111" s="37">
        <v>1135</v>
      </c>
    </row>
    <row r="112" spans="1:3" s="7" customFormat="1" ht="15.75">
      <c r="A112" s="48"/>
      <c r="B112" s="39" t="s">
        <v>32</v>
      </c>
      <c r="C112" s="37">
        <v>1051</v>
      </c>
    </row>
    <row r="113" spans="1:3" s="7" customFormat="1" ht="47.25" customHeight="1">
      <c r="A113" s="48" t="s">
        <v>75</v>
      </c>
      <c r="B113" s="39" t="s">
        <v>84</v>
      </c>
      <c r="C113" s="37">
        <v>1000</v>
      </c>
    </row>
    <row r="114" spans="1:3" s="7" customFormat="1" ht="31.5">
      <c r="A114" s="48">
        <v>6</v>
      </c>
      <c r="B114" s="39" t="s">
        <v>69</v>
      </c>
      <c r="C114" s="37">
        <v>4500</v>
      </c>
    </row>
    <row r="115" spans="1:3" s="7" customFormat="1" ht="31.5">
      <c r="A115" s="48">
        <v>7</v>
      </c>
      <c r="B115" s="31" t="s">
        <v>56</v>
      </c>
      <c r="C115" s="37">
        <v>6418.2</v>
      </c>
    </row>
    <row r="116" spans="1:3" s="23" customFormat="1" ht="31.5">
      <c r="A116" s="48"/>
      <c r="B116" s="31" t="s">
        <v>55</v>
      </c>
      <c r="C116" s="37">
        <v>5500</v>
      </c>
    </row>
    <row r="117" spans="1:3" s="7" customFormat="1" ht="15.75">
      <c r="A117" s="48">
        <v>8</v>
      </c>
      <c r="B117" s="31" t="s">
        <v>80</v>
      </c>
      <c r="C117" s="37">
        <f>SUM(C118:C119)</f>
        <v>13696</v>
      </c>
    </row>
    <row r="118" spans="1:3" s="7" customFormat="1" ht="31.5">
      <c r="A118" s="48"/>
      <c r="B118" s="31" t="s">
        <v>82</v>
      </c>
      <c r="C118" s="37">
        <v>3696</v>
      </c>
    </row>
    <row r="119" spans="1:3" s="7" customFormat="1" ht="15.75">
      <c r="A119" s="48"/>
      <c r="B119" s="31" t="s">
        <v>81</v>
      </c>
      <c r="C119" s="37">
        <v>10000</v>
      </c>
    </row>
    <row r="120" spans="1:3" s="7" customFormat="1" ht="31.5">
      <c r="A120" s="48">
        <v>9</v>
      </c>
      <c r="B120" s="31" t="s">
        <v>70</v>
      </c>
      <c r="C120" s="37">
        <v>2000</v>
      </c>
    </row>
    <row r="121" spans="1:3" s="7" customFormat="1" ht="15.75">
      <c r="A121" s="48">
        <v>10</v>
      </c>
      <c r="B121" s="31" t="s">
        <v>71</v>
      </c>
      <c r="C121" s="31">
        <v>1000</v>
      </c>
    </row>
    <row r="122" spans="1:3" s="7" customFormat="1" ht="15.75">
      <c r="A122" s="48">
        <v>11</v>
      </c>
      <c r="B122" s="31" t="s">
        <v>34</v>
      </c>
      <c r="C122" s="37">
        <v>1000</v>
      </c>
    </row>
    <row r="123" spans="1:3" s="7" customFormat="1" ht="15.75">
      <c r="A123" s="48">
        <v>13</v>
      </c>
      <c r="B123" s="31" t="s">
        <v>33</v>
      </c>
      <c r="C123" s="37">
        <f>SUM(C124:C124)</f>
        <v>1900</v>
      </c>
    </row>
    <row r="124" spans="1:3" s="7" customFormat="1" ht="15.75">
      <c r="A124" s="48"/>
      <c r="B124" s="31" t="s">
        <v>76</v>
      </c>
      <c r="C124" s="37">
        <v>1900</v>
      </c>
    </row>
    <row r="125" spans="1:3" s="7" customFormat="1" ht="47.25">
      <c r="A125" s="48">
        <v>14</v>
      </c>
      <c r="B125" s="31" t="s">
        <v>89</v>
      </c>
      <c r="C125" s="37">
        <v>360</v>
      </c>
    </row>
    <row r="126" spans="1:3" s="23" customFormat="1" ht="15.75">
      <c r="A126" s="48">
        <v>15</v>
      </c>
      <c r="B126" s="31" t="s">
        <v>165</v>
      </c>
      <c r="C126" s="37">
        <v>10000</v>
      </c>
    </row>
    <row r="127" spans="1:3" s="7" customFormat="1" ht="20.25" customHeight="1">
      <c r="A127" s="30"/>
      <c r="B127" s="29" t="s">
        <v>36</v>
      </c>
      <c r="C127" s="40">
        <f>C102+C103+C104+C105+C106+C114+C115+C118+C119+C120+C121+C122+C65+C123+C125+C126</f>
        <v>76656.79999999999</v>
      </c>
    </row>
    <row r="128" spans="1:3" s="7" customFormat="1" ht="26.25" customHeight="1">
      <c r="A128" s="70" t="s">
        <v>37</v>
      </c>
      <c r="B128" s="71"/>
      <c r="C128" s="27">
        <f>C129+C130+C131+C132+C133</f>
        <v>12782</v>
      </c>
    </row>
    <row r="129" spans="1:3" s="15" customFormat="1" ht="31.5">
      <c r="A129" s="48">
        <v>1</v>
      </c>
      <c r="B129" s="31" t="s">
        <v>91</v>
      </c>
      <c r="C129" s="37">
        <v>7000</v>
      </c>
    </row>
    <row r="130" spans="1:3" s="15" customFormat="1" ht="31.5">
      <c r="A130" s="48">
        <v>2</v>
      </c>
      <c r="B130" s="31" t="s">
        <v>90</v>
      </c>
      <c r="C130" s="37">
        <v>3000</v>
      </c>
    </row>
    <row r="131" spans="1:3" s="15" customFormat="1" ht="31.5">
      <c r="A131" s="48">
        <v>3</v>
      </c>
      <c r="B131" s="31" t="s">
        <v>27</v>
      </c>
      <c r="C131" s="37">
        <v>31</v>
      </c>
    </row>
    <row r="132" spans="1:3" s="24" customFormat="1" ht="15.75">
      <c r="A132" s="48">
        <v>4</v>
      </c>
      <c r="B132" s="31" t="s">
        <v>124</v>
      </c>
      <c r="C132" s="37">
        <v>900</v>
      </c>
    </row>
    <row r="133" spans="1:3" s="24" customFormat="1" ht="31.5">
      <c r="A133" s="48">
        <v>5</v>
      </c>
      <c r="B133" s="31" t="s">
        <v>137</v>
      </c>
      <c r="C133" s="37">
        <v>1851</v>
      </c>
    </row>
    <row r="134" spans="1:3" s="7" customFormat="1" ht="27" customHeight="1">
      <c r="A134" s="70" t="s">
        <v>38</v>
      </c>
      <c r="B134" s="71"/>
      <c r="C134" s="27">
        <f>C135+C136</f>
        <v>980</v>
      </c>
    </row>
    <row r="135" spans="1:3" s="15" customFormat="1" ht="27" customHeight="1">
      <c r="A135" s="48">
        <v>1</v>
      </c>
      <c r="B135" s="31" t="s">
        <v>211</v>
      </c>
      <c r="C135" s="37">
        <v>600</v>
      </c>
    </row>
    <row r="136" spans="1:3" s="15" customFormat="1" ht="31.5">
      <c r="A136" s="48">
        <v>2</v>
      </c>
      <c r="B136" s="31" t="s">
        <v>27</v>
      </c>
      <c r="C136" s="37">
        <v>380</v>
      </c>
    </row>
    <row r="137" spans="1:3" s="17" customFormat="1" ht="18.75">
      <c r="A137" s="41"/>
      <c r="B137" s="38" t="s">
        <v>77</v>
      </c>
      <c r="C137" s="42">
        <f>C138+C139</f>
        <v>350</v>
      </c>
    </row>
    <row r="138" spans="1:3" s="15" customFormat="1" ht="41.25" customHeight="1">
      <c r="A138" s="48">
        <v>1</v>
      </c>
      <c r="B138" s="31" t="s">
        <v>27</v>
      </c>
      <c r="C138" s="37">
        <v>350</v>
      </c>
    </row>
    <row r="139" spans="1:3" s="15" customFormat="1" ht="41.25" customHeight="1">
      <c r="A139" s="48">
        <v>2</v>
      </c>
      <c r="B139" s="31" t="s">
        <v>137</v>
      </c>
      <c r="C139" s="37"/>
    </row>
    <row r="140" spans="1:3" s="17" customFormat="1" ht="19.5" customHeight="1">
      <c r="A140" s="41"/>
      <c r="B140" s="38" t="s">
        <v>78</v>
      </c>
      <c r="C140" s="42">
        <f>C141+C142</f>
        <v>1100</v>
      </c>
    </row>
    <row r="141" spans="1:3" s="15" customFormat="1" ht="38.25" customHeight="1">
      <c r="A141" s="48">
        <v>1</v>
      </c>
      <c r="B141" s="31" t="s">
        <v>27</v>
      </c>
      <c r="C141" s="37">
        <v>100</v>
      </c>
    </row>
    <row r="142" spans="1:3" s="15" customFormat="1" ht="38.25" customHeight="1">
      <c r="A142" s="54">
        <v>2</v>
      </c>
      <c r="B142" s="31" t="s">
        <v>164</v>
      </c>
      <c r="C142" s="37">
        <v>1000</v>
      </c>
    </row>
    <row r="143" spans="1:3" s="7" customFormat="1" ht="17.25" customHeight="1">
      <c r="A143" s="70" t="s">
        <v>39</v>
      </c>
      <c r="B143" s="71"/>
      <c r="C143" s="43">
        <f>C144+C147+C148</f>
        <v>6304</v>
      </c>
    </row>
    <row r="144" spans="1:3" s="7" customFormat="1" ht="24.75" customHeight="1">
      <c r="A144" s="51" t="s">
        <v>85</v>
      </c>
      <c r="B144" s="44" t="s">
        <v>88</v>
      </c>
      <c r="C144" s="31">
        <v>2102</v>
      </c>
    </row>
    <row r="145" spans="1:3" s="7" customFormat="1" ht="18.75" customHeight="1">
      <c r="A145" s="51"/>
      <c r="B145" s="44" t="s">
        <v>86</v>
      </c>
      <c r="C145" s="31">
        <v>1102</v>
      </c>
    </row>
    <row r="146" spans="1:3" s="7" customFormat="1" ht="21" customHeight="1">
      <c r="A146" s="51"/>
      <c r="B146" s="44" t="s">
        <v>87</v>
      </c>
      <c r="C146" s="31">
        <v>1000</v>
      </c>
    </row>
    <row r="147" spans="1:3" s="16" customFormat="1" ht="15.75">
      <c r="A147" s="48">
        <v>2</v>
      </c>
      <c r="B147" s="31" t="s">
        <v>40</v>
      </c>
      <c r="C147" s="37">
        <v>500</v>
      </c>
    </row>
    <row r="148" spans="1:3" s="16" customFormat="1" ht="31.5">
      <c r="A148" s="48">
        <v>3</v>
      </c>
      <c r="B148" s="31" t="s">
        <v>137</v>
      </c>
      <c r="C148" s="37">
        <v>3702</v>
      </c>
    </row>
    <row r="149" spans="1:3" s="7" customFormat="1" ht="21.75" customHeight="1">
      <c r="A149" s="70" t="s">
        <v>41</v>
      </c>
      <c r="B149" s="71"/>
      <c r="C149" s="43">
        <f>C150+C151</f>
        <v>53831</v>
      </c>
    </row>
    <row r="150" spans="1:3" s="16" customFormat="1" ht="15.75">
      <c r="A150" s="46">
        <v>1</v>
      </c>
      <c r="B150" s="33" t="s">
        <v>42</v>
      </c>
      <c r="C150" s="26">
        <v>50000</v>
      </c>
    </row>
    <row r="151" spans="1:3" s="16" customFormat="1" ht="15.75">
      <c r="A151" s="48">
        <v>2</v>
      </c>
      <c r="B151" s="31" t="s">
        <v>43</v>
      </c>
      <c r="C151" s="37">
        <v>3831</v>
      </c>
    </row>
    <row r="152" spans="1:3" s="16" customFormat="1" ht="15.75">
      <c r="A152" s="30"/>
      <c r="B152" s="31" t="s">
        <v>44</v>
      </c>
      <c r="C152" s="37">
        <v>1331</v>
      </c>
    </row>
    <row r="153" spans="1:3" s="16" customFormat="1" ht="15.75" customHeight="1">
      <c r="A153" s="30"/>
      <c r="B153" s="31" t="s">
        <v>45</v>
      </c>
      <c r="C153" s="31">
        <v>2000</v>
      </c>
    </row>
    <row r="154" spans="1:3" s="16" customFormat="1" ht="15.75">
      <c r="A154" s="30"/>
      <c r="B154" s="31" t="s">
        <v>46</v>
      </c>
      <c r="C154" s="37">
        <v>500</v>
      </c>
    </row>
    <row r="155" spans="1:3" s="7" customFormat="1" ht="21.75" customHeight="1">
      <c r="A155" s="70" t="s">
        <v>134</v>
      </c>
      <c r="B155" s="71"/>
      <c r="C155" s="43">
        <f>C156</f>
        <v>5168.4</v>
      </c>
    </row>
    <row r="156" spans="1:4" s="16" customFormat="1" ht="15.75">
      <c r="A156" s="48">
        <v>1</v>
      </c>
      <c r="B156" s="31" t="s">
        <v>47</v>
      </c>
      <c r="C156" s="37">
        <v>5168.4</v>
      </c>
      <c r="D156" s="16">
        <v>1472</v>
      </c>
    </row>
    <row r="157" spans="1:3" s="7" customFormat="1" ht="18.75" customHeight="1">
      <c r="A157" s="70" t="s">
        <v>48</v>
      </c>
      <c r="B157" s="71"/>
      <c r="C157" s="27">
        <f>SUM(C158:C164)</f>
        <v>12374.9</v>
      </c>
    </row>
    <row r="158" spans="1:3" s="16" customFormat="1" ht="15.75">
      <c r="A158" s="46">
        <v>1</v>
      </c>
      <c r="B158" s="33" t="s">
        <v>49</v>
      </c>
      <c r="C158" s="26">
        <v>2000</v>
      </c>
    </row>
    <row r="159" spans="1:3" s="16" customFormat="1" ht="15.75">
      <c r="A159" s="46">
        <v>2</v>
      </c>
      <c r="B159" s="33" t="s">
        <v>135</v>
      </c>
      <c r="C159" s="26">
        <v>1660</v>
      </c>
    </row>
    <row r="160" spans="1:3" s="16" customFormat="1" ht="31.5">
      <c r="A160" s="46">
        <v>3</v>
      </c>
      <c r="B160" s="33" t="s">
        <v>66</v>
      </c>
      <c r="C160" s="26">
        <v>770</v>
      </c>
    </row>
    <row r="161" spans="1:3" s="16" customFormat="1" ht="31.5">
      <c r="A161" s="46">
        <v>4</v>
      </c>
      <c r="B161" s="31" t="s">
        <v>133</v>
      </c>
      <c r="C161" s="26">
        <v>2250</v>
      </c>
    </row>
    <row r="162" spans="1:3" ht="31.5">
      <c r="A162" s="47">
        <v>5</v>
      </c>
      <c r="B162" s="31" t="s">
        <v>65</v>
      </c>
      <c r="C162" s="34">
        <v>4098.1</v>
      </c>
    </row>
    <row r="163" spans="1:3" ht="31.5">
      <c r="A163" s="47">
        <v>6</v>
      </c>
      <c r="B163" s="31" t="s">
        <v>67</v>
      </c>
      <c r="C163" s="34">
        <v>1000</v>
      </c>
    </row>
    <row r="164" spans="1:3" ht="15.75">
      <c r="A164" s="48">
        <v>7</v>
      </c>
      <c r="B164" s="31" t="s">
        <v>4</v>
      </c>
      <c r="C164" s="32">
        <v>596.8</v>
      </c>
    </row>
    <row r="165" spans="1:3" s="7" customFormat="1" ht="21.75" customHeight="1">
      <c r="A165" s="70" t="s">
        <v>132</v>
      </c>
      <c r="B165" s="71"/>
      <c r="C165" s="43">
        <f>C166</f>
        <v>30000</v>
      </c>
    </row>
    <row r="166" spans="1:3" s="16" customFormat="1" ht="15.75" customHeight="1">
      <c r="A166" s="86">
        <v>1</v>
      </c>
      <c r="B166" s="80" t="s">
        <v>131</v>
      </c>
      <c r="C166" s="84">
        <v>30000</v>
      </c>
    </row>
    <row r="167" spans="1:3" s="16" customFormat="1" ht="15.75" customHeight="1">
      <c r="A167" s="64"/>
      <c r="B167" s="81"/>
      <c r="C167" s="85"/>
    </row>
    <row r="168" spans="1:3" ht="32.25" customHeight="1">
      <c r="A168" s="45"/>
      <c r="B168" s="27" t="s">
        <v>51</v>
      </c>
      <c r="C168" s="27">
        <f>C100+C127+C128+C134+C137+C140+C143+C149+C155+C157+C165</f>
        <v>751353.5</v>
      </c>
    </row>
    <row r="169" spans="1:3" s="5" customFormat="1" ht="15.75">
      <c r="A169" s="10"/>
      <c r="B169" s="11"/>
      <c r="C169" s="12"/>
    </row>
  </sheetData>
  <mergeCells count="21">
    <mergeCell ref="A165:B165"/>
    <mergeCell ref="B166:B167"/>
    <mergeCell ref="C166:C167"/>
    <mergeCell ref="A166:A167"/>
    <mergeCell ref="A157:B157"/>
    <mergeCell ref="A33:A34"/>
    <mergeCell ref="B33:B34"/>
    <mergeCell ref="A155:B155"/>
    <mergeCell ref="A134:B134"/>
    <mergeCell ref="A143:B143"/>
    <mergeCell ref="A149:B149"/>
    <mergeCell ref="A11:C11"/>
    <mergeCell ref="B13:B14"/>
    <mergeCell ref="C13:C14"/>
    <mergeCell ref="A128:B128"/>
    <mergeCell ref="C23:C24"/>
    <mergeCell ref="C33:C34"/>
    <mergeCell ref="A15:C15"/>
    <mergeCell ref="A101:C101"/>
    <mergeCell ref="A23:A24"/>
    <mergeCell ref="B23:B24"/>
  </mergeCells>
  <printOptions/>
  <pageMargins left="0.5905511811023623" right="0" top="0.1968503937007874" bottom="0" header="0.5118110236220472" footer="0.5118110236220472"/>
  <pageSetup horizontalDpi="300" verticalDpi="300" orientation="portrait" paperSize="9" scale="98" r:id="rId1"/>
  <rowBreaks count="5" manualBreakCount="5">
    <brk id="34" max="2" man="1"/>
    <brk id="91" max="2" man="1"/>
    <brk id="124" max="2" man="1"/>
    <brk id="154" max="2" man="1"/>
    <brk id="1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Корнева</dc:creator>
  <cp:keywords/>
  <dc:description/>
  <cp:lastModifiedBy>user</cp:lastModifiedBy>
  <cp:lastPrinted>2006-10-16T07:54:15Z</cp:lastPrinted>
  <dcterms:created xsi:type="dcterms:W3CDTF">2005-11-25T12:16:09Z</dcterms:created>
  <dcterms:modified xsi:type="dcterms:W3CDTF">2006-10-30T13:26:04Z</dcterms:modified>
  <cp:category/>
  <cp:version/>
  <cp:contentType/>
  <cp:contentStatus/>
</cp:coreProperties>
</file>